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79B68923-6364-45B5-A50A-DBA242AAFF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5" sheetId="1" r:id="rId1"/>
  </sheets>
  <definedNames>
    <definedName name="_xlnm.Print_Area" localSheetId="0">'tabela_06.A.15'!$A$149:$U$222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8" i="1" l="1"/>
  <c r="T218" i="1"/>
  <c r="S218" i="1"/>
  <c r="Q218" i="1"/>
  <c r="P218" i="1"/>
  <c r="O218" i="1"/>
  <c r="M218" i="1"/>
  <c r="L218" i="1"/>
  <c r="K218" i="1"/>
  <c r="I218" i="1"/>
  <c r="H218" i="1"/>
  <c r="G218" i="1"/>
  <c r="E218" i="1"/>
  <c r="D218" i="1"/>
  <c r="C218" i="1"/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20" i="1"/>
  <c r="T219" i="1"/>
  <c r="P220" i="1"/>
  <c r="P219" i="1"/>
  <c r="L220" i="1"/>
  <c r="L219" i="1"/>
  <c r="H220" i="1"/>
  <c r="H219" i="1"/>
  <c r="D220" i="1"/>
  <c r="D219" i="1"/>
  <c r="T209" i="1"/>
  <c r="P209" i="1"/>
  <c r="L209" i="1"/>
  <c r="H209" i="1"/>
  <c r="D209" i="1"/>
  <c r="U220" i="1"/>
  <c r="S220" i="1"/>
  <c r="Q220" i="1"/>
  <c r="O220" i="1"/>
  <c r="M220" i="1"/>
  <c r="K220" i="1"/>
  <c r="I220" i="1"/>
  <c r="G220" i="1"/>
  <c r="E220" i="1"/>
  <c r="C220" i="1"/>
  <c r="U219" i="1"/>
  <c r="S219" i="1"/>
  <c r="Q219" i="1"/>
  <c r="O219" i="1"/>
  <c r="M219" i="1"/>
  <c r="K219" i="1"/>
  <c r="I219" i="1"/>
  <c r="G219" i="1"/>
  <c r="E219" i="1"/>
  <c r="C219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<sst xmlns="http://schemas.openxmlformats.org/spreadsheetml/2006/main" count="370" uniqueCount="45">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</sst>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4"/>
  <sheetViews>
    <sheetView showGridLines="0" tabSelected="1" zoomScaleNormal="100" workbookViewId="0">
      <pane xSplit="1" ySplit="5" topLeftCell="B213" activePane="bottomRight" state="frozen"/>
      <selection pane="topRight" activeCell="B1" sqref="B1"/>
      <selection pane="bottomLeft" activeCell="A6" sqref="A6"/>
      <selection pane="bottomRight" activeCell="J225" sqref="J225"/>
    </sheetView>
  </sheetViews>
  <sheetFormatPr defaultRowHeight="15" x14ac:dyDescent="0.25"/>
  <cols>
    <col min="1" max="1" width="8.5703125" customWidth="1"/>
    <col min="2" max="2" width="8.140625" customWidth="1"/>
    <col min="3" max="3" width="6.7109375" customWidth="1"/>
    <col min="4" max="4" width="8.140625" customWidth="1"/>
    <col min="5" max="17" width="6.7109375" customWidth="1"/>
    <col min="18" max="18" width="7.42578125" customWidth="1"/>
    <col min="19" max="21" width="6.7109375" customWidth="1"/>
  </cols>
  <sheetData>
    <row r="1" spans="1:2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6" t="s">
        <v>1</v>
      </c>
      <c r="B3" s="39" t="s">
        <v>2</v>
      </c>
      <c r="C3" s="40"/>
      <c r="D3" s="40"/>
      <c r="E3" s="41"/>
      <c r="F3" s="39" t="s">
        <v>3</v>
      </c>
      <c r="G3" s="40"/>
      <c r="H3" s="40"/>
      <c r="I3" s="41"/>
      <c r="J3" s="39" t="s">
        <v>4</v>
      </c>
      <c r="K3" s="40"/>
      <c r="L3" s="40"/>
      <c r="M3" s="41"/>
      <c r="N3" s="39" t="s">
        <v>5</v>
      </c>
      <c r="O3" s="40"/>
      <c r="P3" s="40"/>
      <c r="Q3" s="41"/>
      <c r="R3" s="39" t="s">
        <v>6</v>
      </c>
      <c r="S3" s="40"/>
      <c r="T3" s="40"/>
      <c r="U3" s="40"/>
    </row>
    <row r="4" spans="1:21" x14ac:dyDescent="0.25">
      <c r="A4" s="37"/>
      <c r="B4" s="29" t="s">
        <v>7</v>
      </c>
      <c r="C4" s="31" t="s">
        <v>8</v>
      </c>
      <c r="D4" s="32"/>
      <c r="E4" s="33"/>
      <c r="F4" s="29" t="s">
        <v>7</v>
      </c>
      <c r="G4" s="31" t="s">
        <v>8</v>
      </c>
      <c r="H4" s="32"/>
      <c r="I4" s="33"/>
      <c r="J4" s="29" t="s">
        <v>7</v>
      </c>
      <c r="K4" s="31" t="s">
        <v>8</v>
      </c>
      <c r="L4" s="32"/>
      <c r="M4" s="33"/>
      <c r="N4" s="29" t="s">
        <v>7</v>
      </c>
      <c r="O4" s="31" t="s">
        <v>8</v>
      </c>
      <c r="P4" s="32"/>
      <c r="Q4" s="33"/>
      <c r="R4" s="29" t="s">
        <v>7</v>
      </c>
      <c r="S4" s="31" t="s">
        <v>8</v>
      </c>
      <c r="T4" s="32"/>
      <c r="U4" s="32"/>
    </row>
    <row r="5" spans="1:21" ht="24" customHeight="1" x14ac:dyDescent="0.25">
      <c r="A5" s="38"/>
      <c r="B5" s="30"/>
      <c r="C5" s="3" t="s">
        <v>9</v>
      </c>
      <c r="D5" s="3" t="s">
        <v>10</v>
      </c>
      <c r="E5" s="3" t="s">
        <v>11</v>
      </c>
      <c r="F5" s="30"/>
      <c r="G5" s="3" t="s">
        <v>9</v>
      </c>
      <c r="H5" s="3" t="s">
        <v>10</v>
      </c>
      <c r="I5" s="3" t="s">
        <v>11</v>
      </c>
      <c r="J5" s="30"/>
      <c r="K5" s="3" t="s">
        <v>9</v>
      </c>
      <c r="L5" s="3" t="s">
        <v>10</v>
      </c>
      <c r="M5" s="3" t="s">
        <v>11</v>
      </c>
      <c r="N5" s="30"/>
      <c r="O5" s="3" t="s">
        <v>9</v>
      </c>
      <c r="P5" s="3" t="s">
        <v>10</v>
      </c>
      <c r="Q5" s="3" t="s">
        <v>11</v>
      </c>
      <c r="R5" s="30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25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25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25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25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25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25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25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25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25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25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25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25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25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25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25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25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25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25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25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25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25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25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25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25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25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25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25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25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25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25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25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25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25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25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25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25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25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25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25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25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25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25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25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25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25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25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25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25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25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25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25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25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25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25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25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25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25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25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25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25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25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25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25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25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25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25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25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25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25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25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25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25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25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25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25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25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25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25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25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25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25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25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25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25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25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25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25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25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25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25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25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25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25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25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25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25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25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25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25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25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25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25">
      <c r="A203" s="9" t="s">
        <v>18</v>
      </c>
      <c r="B203" s="23">
        <v>2056.98</v>
      </c>
      <c r="C203" s="10">
        <f t="shared" ref="C203:C220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25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25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25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25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25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25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" si="373">((J209/J197-1)*100)</f>
        <v>5.9017913510100994</v>
      </c>
      <c r="N209" s="6">
        <v>64.13</v>
      </c>
      <c r="O209" s="7">
        <f t="shared" ref="O209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" si="379">((R209/R197-1)*100)</f>
        <v>17.888198757763973</v>
      </c>
    </row>
    <row r="210" spans="1:23" x14ac:dyDescent="0.25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4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3" x14ac:dyDescent="0.25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25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25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25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25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 t="shared" ref="I215:I220" si="390">((F215/F203-1)*100)</f>
        <v>2.8719295200069439</v>
      </c>
      <c r="J215" s="10">
        <v>1118.79</v>
      </c>
      <c r="K215" s="11">
        <f t="shared" ref="K215:K220" si="391">((J215/J214-1)*100)</f>
        <v>1.6287266319059635</v>
      </c>
      <c r="L215" s="11">
        <f>((J215/J$208-1)*100)</f>
        <v>4.344298225161114</v>
      </c>
      <c r="M215" s="11">
        <f t="shared" ref="M215:M220" si="392">((J215/J203-1)*100)</f>
        <v>5.0941233937025654</v>
      </c>
      <c r="N215" s="10">
        <v>66.02</v>
      </c>
      <c r="O215" s="11">
        <f t="shared" ref="O215:O220" si="393">((N215/N214-1)*100)</f>
        <v>1.3976347719244275</v>
      </c>
      <c r="P215" s="11">
        <f>((N215/N$208-1)*100)</f>
        <v>3.1884964051265952</v>
      </c>
      <c r="Q215" s="11">
        <f t="shared" ref="Q215:Q220" si="394"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 t="shared" ref="U215:U220" si="395">((R215/R203-1)*100)</f>
        <v>5.1903114186851118</v>
      </c>
    </row>
    <row r="216" spans="1:23" x14ac:dyDescent="0.25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 t="shared" si="390"/>
        <v>3.6354543774393067</v>
      </c>
      <c r="J216" s="10">
        <v>1121.19</v>
      </c>
      <c r="K216" s="11">
        <f t="shared" si="391"/>
        <v>0.21451746976646202</v>
      </c>
      <c r="L216" s="11">
        <f>((J216/J$208-1)*100)</f>
        <v>4.5681349735592791</v>
      </c>
      <c r="M216" s="11">
        <f t="shared" si="392"/>
        <v>5.1240459804601901</v>
      </c>
      <c r="N216" s="10">
        <v>66.63</v>
      </c>
      <c r="O216" s="11">
        <f t="shared" si="393"/>
        <v>0.92396243562555824</v>
      </c>
      <c r="P216" s="11">
        <f>((N216/N$208-1)*100)</f>
        <v>4.1419193497968188</v>
      </c>
      <c r="Q216" s="11">
        <f t="shared" si="394"/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 t="shared" si="395"/>
        <v>0.85197018104365974</v>
      </c>
    </row>
    <row r="217" spans="1:23" x14ac:dyDescent="0.25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 t="shared" si="390"/>
        <v>4.3147153132853777</v>
      </c>
      <c r="J217" s="10">
        <v>1124.55</v>
      </c>
      <c r="K217" s="11">
        <f t="shared" si="391"/>
        <v>0.29968158831241709</v>
      </c>
      <c r="L217" s="11">
        <f>((J217/J$208-1)*100)</f>
        <v>4.8815064213167059</v>
      </c>
      <c r="M217" s="11">
        <f t="shared" si="392"/>
        <v>5.0353059852050963</v>
      </c>
      <c r="N217" s="10">
        <v>65.760000000000005</v>
      </c>
      <c r="O217" s="11">
        <f t="shared" si="393"/>
        <v>-1.3057181449797284</v>
      </c>
      <c r="P217" s="11">
        <f>((N217/N$208-1)*100)</f>
        <v>2.7821194123163639</v>
      </c>
      <c r="Q217" s="11">
        <f t="shared" si="394"/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 t="shared" si="395"/>
        <v>5.7877813504823017</v>
      </c>
    </row>
    <row r="218" spans="1:23" x14ac:dyDescent="0.25">
      <c r="A218" s="9" t="s">
        <v>21</v>
      </c>
      <c r="B218" s="23">
        <v>2176.19</v>
      </c>
      <c r="C218" s="10">
        <f>((B218/B217-1)*100)</f>
        <v>0.6037547442825808</v>
      </c>
      <c r="D218" s="10">
        <f>((B218/B$208-1)*100)</f>
        <v>5.15433530480498</v>
      </c>
      <c r="E218" s="10">
        <f>((B218/B206-1)*100)</f>
        <v>5.4003264412575191</v>
      </c>
      <c r="F218" s="10">
        <v>975.67</v>
      </c>
      <c r="G218" s="11">
        <f>((F218/F217-1)*100)</f>
        <v>1.3209408588192417</v>
      </c>
      <c r="H218" s="11">
        <f>((F218/F$208-1)*100)</f>
        <v>5.5714254798848728</v>
      </c>
      <c r="I218" s="11">
        <f t="shared" si="390"/>
        <v>5.7556608170653556</v>
      </c>
      <c r="J218" s="10">
        <v>1125.04</v>
      </c>
      <c r="K218" s="11">
        <f t="shared" si="391"/>
        <v>4.3572984749462584E-2</v>
      </c>
      <c r="L218" s="11">
        <f>((J218/J$208-1)*100)</f>
        <v>4.9272064241146829</v>
      </c>
      <c r="M218" s="11">
        <f t="shared" si="392"/>
        <v>5.0967790150213022</v>
      </c>
      <c r="N218" s="10">
        <v>65.63</v>
      </c>
      <c r="O218" s="11">
        <f t="shared" si="393"/>
        <v>-0.19768856447690553</v>
      </c>
      <c r="P218" s="11">
        <f>((N218/N$208-1)*100)</f>
        <v>2.578930915911215</v>
      </c>
      <c r="Q218" s="11">
        <f t="shared" si="394"/>
        <v>5.0416133162612065</v>
      </c>
      <c r="R218" s="10">
        <v>9.84</v>
      </c>
      <c r="S218" s="11">
        <f>((R218/R217-1)*100)</f>
        <v>-0.30395136778115228</v>
      </c>
      <c r="T218" s="11">
        <f>((R218/R$208-1)*100)</f>
        <v>7.5409836065573721</v>
      </c>
      <c r="U218" s="24">
        <f t="shared" si="395"/>
        <v>7.4235807860262071</v>
      </c>
    </row>
    <row r="219" spans="1:23" x14ac:dyDescent="0.25">
      <c r="A219" s="9" t="s">
        <v>22</v>
      </c>
      <c r="B219" s="23">
        <v>2186.0500000000002</v>
      </c>
      <c r="C219" s="10">
        <f t="shared" si="357"/>
        <v>0.45308543831192871</v>
      </c>
      <c r="D219" s="10">
        <f t="shared" ref="D219:D220" si="396">((B219/B$208-1)*100)</f>
        <v>5.6307742858247467</v>
      </c>
      <c r="E219" s="10">
        <f t="shared" ref="E219:E220" si="397">((B219/B207-1)*100)</f>
        <v>5.7411384567757962</v>
      </c>
      <c r="F219" s="10">
        <v>982.54</v>
      </c>
      <c r="G219" s="11">
        <f t="shared" si="368"/>
        <v>0.70413151987864797</v>
      </c>
      <c r="H219" s="11">
        <f t="shared" ref="H219:H220" si="398">((F219/F$208-1)*100)</f>
        <v>6.3147871626739294</v>
      </c>
      <c r="I219" s="11">
        <f t="shared" si="390"/>
        <v>6.4253374060353918</v>
      </c>
      <c r="J219" s="10">
        <v>1128.0999999999999</v>
      </c>
      <c r="K219" s="11">
        <f t="shared" si="391"/>
        <v>0.2719903292327297</v>
      </c>
      <c r="L219" s="11">
        <f t="shared" ref="L219:L220" si="399">((J219/J$208-1)*100)</f>
        <v>5.2125982783223224</v>
      </c>
      <c r="M219" s="11">
        <f t="shared" si="392"/>
        <v>5.2528456801641976</v>
      </c>
      <c r="N219" s="10">
        <v>65.98</v>
      </c>
      <c r="O219" s="11">
        <f t="shared" si="393"/>
        <v>0.53329270150845876</v>
      </c>
      <c r="P219" s="11">
        <f t="shared" ref="P219:P220" si="400">((N219/N$208-1)*100)</f>
        <v>3.1259768677711852</v>
      </c>
      <c r="Q219" s="11">
        <f t="shared" si="394"/>
        <v>3.8564457736502522</v>
      </c>
      <c r="R219" s="10">
        <v>9.42</v>
      </c>
      <c r="S219" s="11">
        <f t="shared" si="377"/>
        <v>-4.2682926829268331</v>
      </c>
      <c r="T219" s="11">
        <f t="shared" ref="T219:T220" si="401">((R219/R$208-1)*100)</f>
        <v>2.9508196721311331</v>
      </c>
      <c r="U219" s="24">
        <f t="shared" si="395"/>
        <v>6.9239500567536805</v>
      </c>
    </row>
    <row r="220" spans="1:23" x14ac:dyDescent="0.25">
      <c r="A220" s="13" t="s">
        <v>23</v>
      </c>
      <c r="B220" s="23"/>
      <c r="C220" s="14">
        <f t="shared" si="357"/>
        <v>-100</v>
      </c>
      <c r="D220" s="10">
        <f t="shared" si="396"/>
        <v>-100</v>
      </c>
      <c r="E220" s="14">
        <f t="shared" si="397"/>
        <v>-100</v>
      </c>
      <c r="F220" s="14"/>
      <c r="G220" s="15">
        <f>((F220/F219-1)*100)</f>
        <v>-100</v>
      </c>
      <c r="H220" s="11">
        <f t="shared" si="398"/>
        <v>-100</v>
      </c>
      <c r="I220" s="15">
        <f t="shared" si="390"/>
        <v>-100</v>
      </c>
      <c r="J220" s="14"/>
      <c r="K220" s="15">
        <f t="shared" si="391"/>
        <v>-100</v>
      </c>
      <c r="L220" s="11">
        <f t="shared" si="399"/>
        <v>-100</v>
      </c>
      <c r="M220" s="15">
        <f t="shared" si="392"/>
        <v>-100</v>
      </c>
      <c r="N220" s="14"/>
      <c r="O220" s="15">
        <f t="shared" si="393"/>
        <v>-100</v>
      </c>
      <c r="P220" s="11">
        <f t="shared" si="400"/>
        <v>-100</v>
      </c>
      <c r="Q220" s="15">
        <f t="shared" si="394"/>
        <v>-100</v>
      </c>
      <c r="R220" s="14"/>
      <c r="S220" s="15">
        <f>((R220/R219-1)*100)</f>
        <v>-100</v>
      </c>
      <c r="T220" s="11">
        <f t="shared" si="401"/>
        <v>-100</v>
      </c>
      <c r="U220" s="24">
        <f t="shared" si="395"/>
        <v>-100</v>
      </c>
    </row>
    <row r="221" spans="1:23" x14ac:dyDescent="0.25">
      <c r="A221" s="17" t="s">
        <v>30</v>
      </c>
      <c r="B221" s="18"/>
      <c r="C221" s="18"/>
      <c r="D221" s="18"/>
      <c r="E221" s="18"/>
      <c r="F221" s="19"/>
      <c r="G221" s="18"/>
      <c r="H221" s="18"/>
      <c r="I221" s="18"/>
      <c r="J221" s="19"/>
      <c r="K221" s="18"/>
      <c r="L221" s="18"/>
      <c r="M221" s="18"/>
      <c r="N221" s="19"/>
      <c r="O221" s="18"/>
      <c r="P221" s="18"/>
      <c r="Q221" s="18"/>
      <c r="R221" s="19"/>
      <c r="S221" s="18"/>
      <c r="T221" s="18"/>
      <c r="U221" s="18"/>
    </row>
    <row r="222" spans="1:23" x14ac:dyDescent="0.25">
      <c r="A222" s="20" t="s">
        <v>31</v>
      </c>
      <c r="B222" s="21"/>
      <c r="C222" s="21"/>
      <c r="D222" s="21"/>
      <c r="E222" s="21"/>
      <c r="F222" s="22"/>
      <c r="G222" s="21"/>
      <c r="H222" s="21"/>
      <c r="I222" s="21"/>
      <c r="J222" s="22"/>
      <c r="K222" s="21"/>
      <c r="L222" s="21"/>
      <c r="M222" s="21"/>
      <c r="N222" s="22"/>
      <c r="O222" s="21"/>
      <c r="P222" s="21"/>
      <c r="Q222" s="21"/>
      <c r="R222" s="22"/>
      <c r="S222" s="21"/>
      <c r="T222" s="21"/>
      <c r="U222" s="21"/>
    </row>
    <row r="223" spans="1:23" x14ac:dyDescent="0.25">
      <c r="A223" s="20" t="s">
        <v>32</v>
      </c>
      <c r="B223" s="21"/>
      <c r="C223" s="21"/>
      <c r="D223" s="21"/>
      <c r="E223" s="21"/>
      <c r="F223" s="22"/>
      <c r="G223" s="21"/>
      <c r="H223" s="21"/>
      <c r="I223" s="21"/>
      <c r="J223" s="22"/>
      <c r="K223" s="21"/>
      <c r="L223" s="21"/>
      <c r="M223" s="21"/>
      <c r="N223" s="22"/>
      <c r="O223" s="21"/>
      <c r="P223" s="21"/>
      <c r="Q223" s="21"/>
      <c r="R223" s="22"/>
      <c r="S223" s="21"/>
      <c r="T223" s="21"/>
      <c r="U223" s="21"/>
      <c r="W223" s="27"/>
    </row>
    <row r="224" spans="1:23" x14ac:dyDescent="0.25">
      <c r="D224" s="27"/>
      <c r="I224" s="28"/>
      <c r="R224" s="27"/>
    </row>
  </sheetData>
  <mergeCells count="17"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  <mergeCell ref="K4:M4"/>
    <mergeCell ref="N4:N5"/>
    <mergeCell ref="O4:Q4"/>
    <mergeCell ref="R4:R5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2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2025-01-24T18:20:35Z</dcterms:modified>
</cp:coreProperties>
</file>