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741E9905-BC9C-4B42-A24A-883E933B4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6" sheetId="1" r:id="rId1"/>
  </sheets>
  <definedNames>
    <definedName name="_xlnm.Print_Area" localSheetId="0">'tabela_02.D.06'!$A$1:$I$59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H7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4" i="1"/>
  <c r="V30" i="1" l="1"/>
  <c r="U30" i="1"/>
  <c r="T30" i="1"/>
  <c r="S30" i="1"/>
  <c r="R30" i="1"/>
  <c r="Q30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<sst xmlns="http://schemas.openxmlformats.org/spreadsheetml/2006/main" count="20" uniqueCount="20">
  <si>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</si>
  <si>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</si>
  <si>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</si>
  <si>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</si>
  <si>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</si>
  <si>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</si>
  <si>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</si>
  <si>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</si>
  <si>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</si>
  <si>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</si>
  <si>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</si>
  <si>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</si>
  <si>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</si>
  <si>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</si>
  <si>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</si>
  <si>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</si>
  <si>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</si>
  <si>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2022*</t>
  </si>
  <si>
    <t>2023*</t>
  </si>
  <si>
    <r>
      <t xml:space="preserve">(*) </t>
    </r>
    <r>
      <rPr>
        <sz val="7"/>
        <color rgb="FF0066FF"/>
        <rFont val="Arial"/>
        <family val="2"/>
      </rPr>
      <t>Dados de 2022 e 2023 e a taxa de crescimento da Construção em 2000 referem-se às Contas Nacionais Trimestrais 2º Trim./2024.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</si>
</sst>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);[Red]\(#,##0.0\)"/>
    <numFmt numFmtId="166" formatCode="_(* #,##0.00_);_(* \(#,##0.00\);_(* &quot;-&quot;??_);_(@_)"/>
    <numFmt numFmtId="168" formatCode="0.0"/>
    <numFmt numFmtId="169" formatCode="#,##0.0_ ;[Red]\-#,##0.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dLbl>
              <c:idx val="23"/>
              <c:layout>
                <c:manualLayout>
                  <c:x val="0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FC7-BAE3-B64E8700B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  <c:pt idx="23">
                  <c:v>2023*</c:v>
                </c:pt>
              </c:strCache>
            </c:strRef>
          </c:cat>
          <c:val>
            <c:numRef>
              <c:f>'tabela_02.D.06'!$H$7:$H$30</c:f>
              <c:numCache>
                <c:formatCode>#,##0.0_);[Red]\(#,##0.0\)</c:formatCode>
                <c:ptCount val="24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4.5892065152324664</c:v>
                </c:pt>
                <c:pt idx="6">
                  <c:v>4.3479473951910883</c:v>
                </c:pt>
                <c:pt idx="7">
                  <c:v>4.5643438944470462</c:v>
                </c:pt>
                <c:pt idx="8">
                  <c:v>4.3709473309727453</c:v>
                </c:pt>
                <c:pt idx="9">
                  <c:v>5.4258673921704492</c:v>
                </c:pt>
                <c:pt idx="10">
                  <c:v>6.2651233495208238</c:v>
                </c:pt>
                <c:pt idx="11">
                  <c:v>6.2772866051035585</c:v>
                </c:pt>
                <c:pt idx="12">
                  <c:v>6.4782662739536825</c:v>
                </c:pt>
                <c:pt idx="13">
                  <c:v>6.3824400072773058</c:v>
                </c:pt>
                <c:pt idx="14">
                  <c:v>6.1725803160916222</c:v>
                </c:pt>
                <c:pt idx="15">
                  <c:v>5.7416778359112728</c:v>
                </c:pt>
                <c:pt idx="16">
                  <c:v>5.0774176716441879</c:v>
                </c:pt>
                <c:pt idx="17">
                  <c:v>4.3159942507521638</c:v>
                </c:pt>
                <c:pt idx="18">
                  <c:v>4.0471457220975706</c:v>
                </c:pt>
                <c:pt idx="19">
                  <c:v>3.9115205342241208</c:v>
                </c:pt>
                <c:pt idx="20">
                  <c:v>4.0625255414761803</c:v>
                </c:pt>
                <c:pt idx="21">
                  <c:v>3.5663862530596266</c:v>
                </c:pt>
                <c:pt idx="22">
                  <c:v>3.3656503337379227</c:v>
                </c:pt>
                <c:pt idx="23">
                  <c:v>3.4564474525773012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dLbl>
              <c:idx val="23"/>
              <c:layout>
                <c:manualLayout>
                  <c:x val="-2.104472003006388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FC7-BAE3-B64E8700B561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'tabela_02.D.06'!$A$7:$A$30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</c:v>
                </c:pt>
                <c:pt idx="23">
                  <c:v>2023*</c:v>
                </c:pt>
              </c:strCache>
            </c:strRef>
          </c:cat>
          <c:val>
            <c:numRef>
              <c:f>'tabela_02.D.06'!$G$7:$G$30</c:f>
              <c:numCache>
                <c:formatCode>#,##0.0_);[Red]\(#,##0.0\)</c:formatCode>
                <c:ptCount val="24"/>
                <c:pt idx="0">
                  <c:v>1.40317982749196</c:v>
                </c:pt>
                <c:pt idx="1">
                  <c:v>-1.64440915171988</c:v>
                </c:pt>
                <c:pt idx="2">
                  <c:v>4.7948178721102197</c:v>
                </c:pt>
                <c:pt idx="3">
                  <c:v>-8.9432166961237094</c:v>
                </c:pt>
                <c:pt idx="4">
                  <c:v>10.744950303970599</c:v>
                </c:pt>
                <c:pt idx="5">
                  <c:v>-2.0996100138811902</c:v>
                </c:pt>
                <c:pt idx="6">
                  <c:v>0.26322047179370101</c:v>
                </c:pt>
                <c:pt idx="7">
                  <c:v>9.1969944817990896</c:v>
                </c:pt>
                <c:pt idx="8">
                  <c:v>4.9072638924519696</c:v>
                </c:pt>
                <c:pt idx="9">
                  <c:v>7.0211759765405297</c:v>
                </c:pt>
                <c:pt idx="10">
                  <c:v>13.100999942292701</c:v>
                </c:pt>
                <c:pt idx="11">
                  <c:v>8.2473529180318295</c:v>
                </c:pt>
                <c:pt idx="12">
                  <c:v>3.1839824432039698</c:v>
                </c:pt>
                <c:pt idx="13">
                  <c:v>4.4956020763958104</c:v>
                </c:pt>
                <c:pt idx="14">
                  <c:v>-2.1407853526771699</c:v>
                </c:pt>
                <c:pt idx="15">
                  <c:v>-9.0045155051085501</c:v>
                </c:pt>
                <c:pt idx="16">
                  <c:v>-9.9841901113335698</c:v>
                </c:pt>
                <c:pt idx="17">
                  <c:v>-9.2457128983695398</c:v>
                </c:pt>
                <c:pt idx="18">
                  <c:v>-2.9918300740387802</c:v>
                </c:pt>
                <c:pt idx="19">
                  <c:v>1.91507723720945</c:v>
                </c:pt>
                <c:pt idx="20">
                  <c:v>-2.08572124925491</c:v>
                </c:pt>
                <c:pt idx="21">
                  <c:v>12.6164055088779</c:v>
                </c:pt>
                <c:pt idx="22">
                  <c:v>6.8487840047341004</c:v>
                </c:pt>
                <c:pt idx="23">
                  <c:v>-0.45644114077058001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0</xdr:rowOff>
    </xdr:from>
    <xdr:to>
      <xdr:col>8</xdr:col>
      <xdr:colOff>971550</xdr:colOff>
      <xdr:row>59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49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0.61371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747" y="2695575"/>
          <a:ext cx="4892289" cy="523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2022 e 2023 referem-se às Contas Nacionais Trimestrais 2ºTrim./2024.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Y42"/>
  <sheetViews>
    <sheetView showGridLines="0" tabSelected="1" topLeftCell="A23" zoomScaleSheetLayoutView="40" workbookViewId="0">
      <selection activeCell="W34" sqref="W34"/>
    </sheetView>
  </sheetViews>
  <sheetFormatPr defaultRowHeight="11.25" x14ac:dyDescent="0.2"/>
  <cols>
    <col min="1" max="1" width="8.28515625" style="7" customWidth="1"/>
    <col min="2" max="2" width="20.42578125" style="7" customWidth="1"/>
    <col min="3" max="3" width="11.7109375" style="7" customWidth="1"/>
    <col min="4" max="4" width="12.7109375" style="7" customWidth="1"/>
    <col min="5" max="5" width="10.140625" style="7" customWidth="1"/>
    <col min="6" max="6" width="14.7109375" style="7" customWidth="1"/>
    <col min="7" max="7" width="13.7109375" style="7" customWidth="1"/>
    <col min="8" max="8" width="21.140625" style="7" bestFit="1" customWidth="1"/>
    <col min="9" max="9" width="18.7109375" style="7" customWidth="1"/>
    <col min="10" max="10" width="3" style="7" customWidth="1"/>
    <col min="11" max="22" width="11.42578125" style="7" hidden="1" customWidth="1"/>
    <col min="23" max="210" width="11.42578125" style="7" customWidth="1"/>
    <col min="211" max="16384" width="9.140625" style="7"/>
  </cols>
  <sheetData>
    <row r="1" spans="1:25" s="8" customFormat="1" ht="15" x14ac:dyDescent="0.2">
      <c r="A1" s="50" t="s">
        <v>6</v>
      </c>
      <c r="B1" s="51"/>
      <c r="C1" s="51"/>
      <c r="D1" s="51"/>
      <c r="E1" s="51"/>
      <c r="F1" s="51"/>
      <c r="G1" s="51"/>
      <c r="H1" s="51"/>
      <c r="I1" s="51"/>
    </row>
    <row r="2" spans="1:25" s="8" customFormat="1" ht="15" x14ac:dyDescent="0.2">
      <c r="A2" s="52" t="s">
        <v>7</v>
      </c>
      <c r="B2" s="51"/>
      <c r="C2" s="51"/>
      <c r="D2" s="51"/>
      <c r="E2" s="51"/>
      <c r="F2" s="51"/>
      <c r="G2" s="51"/>
      <c r="H2" s="51"/>
      <c r="I2" s="51"/>
    </row>
    <row r="3" spans="1:25" s="8" customFormat="1" ht="8.1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25" ht="12.95" customHeight="1" x14ac:dyDescent="0.2">
      <c r="A4" s="55" t="s">
        <v>2</v>
      </c>
      <c r="B4" s="53" t="s">
        <v>13</v>
      </c>
      <c r="C4" s="54" t="s">
        <v>12</v>
      </c>
      <c r="D4" s="54"/>
      <c r="E4" s="54"/>
      <c r="F4" s="45" t="s">
        <v>3</v>
      </c>
      <c r="G4" s="45"/>
      <c r="H4" s="46" t="s">
        <v>9</v>
      </c>
      <c r="I4" s="47"/>
      <c r="J4" s="10"/>
    </row>
    <row r="5" spans="1:25" ht="18" customHeight="1" x14ac:dyDescent="0.2">
      <c r="A5" s="55"/>
      <c r="B5" s="53"/>
      <c r="C5" s="54"/>
      <c r="D5" s="54"/>
      <c r="E5" s="54"/>
      <c r="F5" s="45"/>
      <c r="G5" s="45"/>
      <c r="H5" s="48"/>
      <c r="I5" s="49"/>
      <c r="J5" s="10"/>
    </row>
    <row r="6" spans="1:25" ht="22.5" x14ac:dyDescent="0.2">
      <c r="A6" s="55"/>
      <c r="B6" s="53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5" s="1" customFormat="1" ht="12.75" x14ac:dyDescent="0.2">
      <c r="A7" s="5">
        <v>2000</v>
      </c>
      <c r="B7" s="4">
        <v>1199092.07094021</v>
      </c>
      <c r="C7" s="4">
        <v>1031326.3780281841</v>
      </c>
      <c r="D7" s="4">
        <v>71780.431281129786</v>
      </c>
      <c r="E7" s="4">
        <v>275870.53977620392</v>
      </c>
      <c r="F7" s="3">
        <v>4.3879494436487798</v>
      </c>
      <c r="G7" s="2">
        <v>1.40317982749196</v>
      </c>
      <c r="H7" s="2">
        <f>(D7/C7)*100</f>
        <v>6.9600111866011209</v>
      </c>
      <c r="I7" s="3">
        <f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0">L7-C7</f>
        <v>0</v>
      </c>
      <c r="S7" s="44">
        <f t="shared" si="0"/>
        <v>0</v>
      </c>
      <c r="T7" s="44">
        <f t="shared" si="0"/>
        <v>0</v>
      </c>
      <c r="U7" s="44">
        <f t="shared" si="0"/>
        <v>1.7763568394002505E-14</v>
      </c>
      <c r="V7" s="1" t="e">
        <f>P7-G7</f>
        <v>#VALUE!</v>
      </c>
      <c r="W7" s="56"/>
      <c r="X7" s="57"/>
      <c r="Y7" s="44"/>
    </row>
    <row r="8" spans="1:25" s="1" customFormat="1" ht="12.75" x14ac:dyDescent="0.2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1.3898964044581901</v>
      </c>
      <c r="G8" s="38">
        <v>-1.64440915171988</v>
      </c>
      <c r="H8" s="2">
        <f>(D8/C8)*100</f>
        <v>6.2638601638047025</v>
      </c>
      <c r="I8" s="3">
        <f>(D8/E8)*100</f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1">K8-B8</f>
        <v>0</v>
      </c>
      <c r="R8" s="44">
        <f t="shared" ref="R8:R28" si="2">L8-C8</f>
        <v>0</v>
      </c>
      <c r="S8" s="44">
        <f t="shared" ref="S8:S28" si="3">M8-D8</f>
        <v>0</v>
      </c>
      <c r="T8" s="44">
        <f t="shared" ref="T8:T28" si="4">N8-E8</f>
        <v>0</v>
      </c>
      <c r="U8" s="44">
        <f t="shared" ref="U8:U28" si="5">O8-F8</f>
        <v>-1.7696955012524995E-13</v>
      </c>
      <c r="V8" s="44">
        <f t="shared" ref="V8:V28" si="6">P8-G8</f>
        <v>-3.3306690738754696E-15</v>
      </c>
      <c r="W8" s="56"/>
      <c r="X8" s="57"/>
      <c r="Y8" s="44"/>
    </row>
    <row r="9" spans="1:25" s="1" customFormat="1" ht="12.75" x14ac:dyDescent="0.2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3.0534618568362601</v>
      </c>
      <c r="G9" s="2">
        <v>4.7948178721102197</v>
      </c>
      <c r="H9" s="2">
        <f>(D9/C9)*100</f>
        <v>6.4539943645142666</v>
      </c>
      <c r="I9" s="3">
        <f>(D9/E9)*100</f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1"/>
        <v>0</v>
      </c>
      <c r="R9" s="44">
        <f t="shared" si="2"/>
        <v>0</v>
      </c>
      <c r="S9" s="44">
        <f t="shared" si="3"/>
        <v>0</v>
      </c>
      <c r="T9" s="44">
        <f t="shared" si="4"/>
        <v>0</v>
      </c>
      <c r="U9" s="44">
        <f t="shared" si="5"/>
        <v>-8.9706020389712648E-14</v>
      </c>
      <c r="V9" s="44">
        <f t="shared" si="6"/>
        <v>2.6645352591003757E-14</v>
      </c>
      <c r="W9" s="56"/>
      <c r="X9" s="57"/>
      <c r="Y9" s="44"/>
    </row>
    <row r="10" spans="1:25" s="1" customFormat="1" ht="12.75" x14ac:dyDescent="0.2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1.1408289987708999</v>
      </c>
      <c r="G10" s="2">
        <v>-8.9432166961237094</v>
      </c>
      <c r="H10" s="2">
        <f>(D10/C10)*100</f>
        <v>4.6153090768451612</v>
      </c>
      <c r="I10" s="3">
        <f>(D10/E10)*100</f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1"/>
        <v>0</v>
      </c>
      <c r="R10" s="44">
        <f t="shared" si="2"/>
        <v>-1.862645149230957E-9</v>
      </c>
      <c r="S10" s="44">
        <f t="shared" si="3"/>
        <v>0</v>
      </c>
      <c r="T10" s="44">
        <f t="shared" si="4"/>
        <v>0</v>
      </c>
      <c r="U10" s="44">
        <f t="shared" si="5"/>
        <v>1.8185453143360064E-13</v>
      </c>
      <c r="V10" s="44">
        <f t="shared" si="6"/>
        <v>-4.7961634663806763E-14</v>
      </c>
      <c r="W10" s="56"/>
      <c r="X10" s="57"/>
      <c r="Y10" s="44"/>
    </row>
    <row r="11" spans="1:25" s="1" customFormat="1" ht="12.75" x14ac:dyDescent="0.2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5.7599646368599897</v>
      </c>
      <c r="G11" s="2">
        <v>10.744950303970599</v>
      </c>
      <c r="H11" s="2">
        <f>(D11/C11)*100</f>
        <v>4.9372809571302341</v>
      </c>
      <c r="I11" s="3">
        <f>(D11/E11)*100</f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1"/>
        <v>0</v>
      </c>
      <c r="R11" s="44">
        <f t="shared" si="2"/>
        <v>0</v>
      </c>
      <c r="S11" s="44">
        <f t="shared" si="3"/>
        <v>0</v>
      </c>
      <c r="T11" s="44">
        <f t="shared" si="4"/>
        <v>0</v>
      </c>
      <c r="U11" s="44">
        <f t="shared" si="5"/>
        <v>0</v>
      </c>
      <c r="V11" s="44">
        <f t="shared" si="6"/>
        <v>-6.3948846218409017E-14</v>
      </c>
      <c r="W11" s="56"/>
      <c r="X11" s="57"/>
      <c r="Y11" s="44"/>
    </row>
    <row r="12" spans="1:25" s="1" customFormat="1" ht="12.75" x14ac:dyDescent="0.2">
      <c r="A12" s="6">
        <v>2005</v>
      </c>
      <c r="B12" s="4">
        <v>2170584.5034757704</v>
      </c>
      <c r="C12" s="4">
        <v>1842818.4014330194</v>
      </c>
      <c r="D12" s="4">
        <v>84570.742142466916</v>
      </c>
      <c r="E12" s="4">
        <v>524686.23834544059</v>
      </c>
      <c r="F12" s="38">
        <v>3.20213523512736</v>
      </c>
      <c r="G12" s="3">
        <v>-2.0996100138811902</v>
      </c>
      <c r="H12" s="2">
        <f>(D12/C12)*100</f>
        <v>4.5892065152324664</v>
      </c>
      <c r="I12" s="3">
        <f>(D12/E12)*100</f>
        <v>16.118345777307695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1"/>
        <v>-1.2574577704071999E-4</v>
      </c>
      <c r="R12" s="44">
        <f t="shared" si="2"/>
        <v>1.1190306395292282E-5</v>
      </c>
      <c r="S12" s="44">
        <f t="shared" si="3"/>
        <v>-4.7215115046128631E-5</v>
      </c>
      <c r="T12" s="44">
        <f t="shared" si="4"/>
        <v>-4.4318847358226776E-5</v>
      </c>
      <c r="U12" s="44">
        <f t="shared" si="5"/>
        <v>-3.1729646940981127E-6</v>
      </c>
      <c r="V12" s="44">
        <f t="shared" si="6"/>
        <v>-6.6764515493922261E-6</v>
      </c>
      <c r="W12" s="56"/>
      <c r="X12" s="57"/>
      <c r="Y12" s="44"/>
    </row>
    <row r="13" spans="1:25" s="1" customFormat="1" ht="12.75" x14ac:dyDescent="0.2">
      <c r="A13" s="6">
        <v>2006</v>
      </c>
      <c r="B13" s="4">
        <v>2409449.9215425947</v>
      </c>
      <c r="C13" s="4">
        <v>2049289.9894259609</v>
      </c>
      <c r="D13" s="4">
        <v>89102.050715157791</v>
      </c>
      <c r="E13" s="4">
        <v>567281.41169935022</v>
      </c>
      <c r="F13" s="38">
        <v>3.96198868537161</v>
      </c>
      <c r="G13" s="2">
        <v>0.26322047179370101</v>
      </c>
      <c r="H13" s="2">
        <f>(D13/C13)*100</f>
        <v>4.3479473951910883</v>
      </c>
      <c r="I13" s="3">
        <f>(D13/E13)*100</f>
        <v>15.706851815969674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1"/>
        <v>4.9336999654769897E-4</v>
      </c>
      <c r="R13" s="44">
        <f t="shared" si="2"/>
        <v>2.3805489763617516E-4</v>
      </c>
      <c r="S13" s="44">
        <f t="shared" si="3"/>
        <v>1.1641532182693481E-10</v>
      </c>
      <c r="T13" s="44">
        <f>N13-E13</f>
        <v>2.0205997861921787E-4</v>
      </c>
      <c r="U13" s="44">
        <f t="shared" si="5"/>
        <v>2.7077361686167478E-8</v>
      </c>
      <c r="V13" s="44">
        <f t="shared" si="6"/>
        <v>5.1207349915927125E-8</v>
      </c>
      <c r="W13" s="56"/>
      <c r="X13" s="57"/>
      <c r="Y13" s="44"/>
    </row>
    <row r="14" spans="1:25" s="1" customFormat="1" ht="12.75" x14ac:dyDescent="0.2">
      <c r="A14" s="6">
        <v>2007</v>
      </c>
      <c r="B14" s="4">
        <v>2720262.9375612875</v>
      </c>
      <c r="C14" s="4">
        <v>2319528.2751516146</v>
      </c>
      <c r="D14" s="4">
        <v>105871.24720685559</v>
      </c>
      <c r="E14" s="4">
        <v>629071.15242389974</v>
      </c>
      <c r="F14" s="38">
        <v>6.06987062439282</v>
      </c>
      <c r="G14" s="2">
        <v>9.1969944817990896</v>
      </c>
      <c r="H14" s="2">
        <f>(D14/C14)*100</f>
        <v>4.5643438944470462</v>
      </c>
      <c r="I14" s="3">
        <f>(D14/E14)*100</f>
        <v>16.829773039014547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1"/>
        <v>1.1945934966206551E-4</v>
      </c>
      <c r="R14" s="44">
        <f t="shared" si="2"/>
        <v>-1.552836038172245E-4</v>
      </c>
      <c r="S14" s="44">
        <f t="shared" si="3"/>
        <v>1.398704043822363E-4</v>
      </c>
      <c r="T14" s="44">
        <f t="shared" si="4"/>
        <v>1.3608590234071016E-4</v>
      </c>
      <c r="U14" s="44">
        <f t="shared" si="5"/>
        <v>-1.5472495284996057E-8</v>
      </c>
      <c r="V14" s="44">
        <f t="shared" si="6"/>
        <v>4.1481888146677193E-8</v>
      </c>
      <c r="W14" s="56"/>
      <c r="X14" s="57"/>
      <c r="Y14" s="44"/>
    </row>
    <row r="15" spans="1:25" s="1" customFormat="1" ht="12.75" x14ac:dyDescent="0.2">
      <c r="A15" s="6">
        <v>2008</v>
      </c>
      <c r="B15" s="4">
        <v>3109803.0889492175</v>
      </c>
      <c r="C15" s="4">
        <v>2626477.7014504643</v>
      </c>
      <c r="D15" s="4">
        <v>114801.9569901434</v>
      </c>
      <c r="E15" s="4">
        <v>717907.17819829204</v>
      </c>
      <c r="F15" s="38">
        <v>5.0941954476708897</v>
      </c>
      <c r="G15" s="2">
        <v>4.9072638924519696</v>
      </c>
      <c r="H15" s="2">
        <f>(D15/C15)*100</f>
        <v>4.3709473309727453</v>
      </c>
      <c r="I15" s="3">
        <f>(D15/E15)*100</f>
        <v>15.99119781449436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1"/>
        <v>2.2160820662975311E-5</v>
      </c>
      <c r="R15" s="44">
        <f t="shared" si="2"/>
        <v>1.8603866919875145E-4</v>
      </c>
      <c r="S15" s="44">
        <f t="shared" si="3"/>
        <v>5.4229894885793328E-5</v>
      </c>
      <c r="T15" s="44">
        <f t="shared" si="4"/>
        <v>2.6763731148093939E-4</v>
      </c>
      <c r="U15" s="44">
        <f t="shared" si="5"/>
        <v>6.5365721724219839E-9</v>
      </c>
      <c r="V15" s="44">
        <f t="shared" si="6"/>
        <v>-1.5360408056608321E-7</v>
      </c>
      <c r="W15" s="56"/>
      <c r="X15" s="57"/>
      <c r="Y15" s="44"/>
    </row>
    <row r="16" spans="1:25" s="1" customFormat="1" ht="12.75" x14ac:dyDescent="0.2">
      <c r="A16" s="5">
        <v>2009</v>
      </c>
      <c r="B16" s="4">
        <v>3333039.3551809741</v>
      </c>
      <c r="C16" s="4">
        <v>2849762.84201435</v>
      </c>
      <c r="D16" s="4">
        <v>154624.35279904649</v>
      </c>
      <c r="E16" s="4">
        <v>729222.10259697144</v>
      </c>
      <c r="F16" s="38">
        <v>-0.12581200485802799</v>
      </c>
      <c r="G16" s="2">
        <v>7.0211759765405297</v>
      </c>
      <c r="H16" s="2">
        <f>(D16/C16)*100</f>
        <v>5.4258673921704492</v>
      </c>
      <c r="I16" s="3">
        <f>(D16/E16)*100</f>
        <v>21.204013461520752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1"/>
        <v>3.0907802283763885E-4</v>
      </c>
      <c r="R16" s="44">
        <f t="shared" si="2"/>
        <v>1.453375443816185E-5</v>
      </c>
      <c r="S16" s="44">
        <f t="shared" si="3"/>
        <v>5.6666787713766098E-5</v>
      </c>
      <c r="T16" s="44">
        <f t="shared" si="4"/>
        <v>1.7611822113394737E-4</v>
      </c>
      <c r="U16" s="44">
        <f t="shared" si="5"/>
        <v>4.2721825799230118E-9</v>
      </c>
      <c r="V16" s="44">
        <f t="shared" si="6"/>
        <v>-5.5109712349121764E-9</v>
      </c>
      <c r="W16" s="56"/>
      <c r="X16" s="57"/>
      <c r="Y16" s="44"/>
    </row>
    <row r="17" spans="1:25" s="1" customFormat="1" ht="12.75" x14ac:dyDescent="0.2">
      <c r="A17" s="5">
        <v>2010</v>
      </c>
      <c r="B17" s="4">
        <v>3885846.9998368444</v>
      </c>
      <c r="C17" s="4">
        <v>3302839.9998170189</v>
      </c>
      <c r="D17" s="4">
        <v>206927.00002584959</v>
      </c>
      <c r="E17" s="4">
        <v>904157.99996652652</v>
      </c>
      <c r="F17" s="38">
        <v>7.5282258172416201</v>
      </c>
      <c r="G17" s="2">
        <v>13.100999942292701</v>
      </c>
      <c r="H17" s="2">
        <f>(D17/C17)*100</f>
        <v>6.2651233495208238</v>
      </c>
      <c r="I17" s="3">
        <f>(D17/E17)*100</f>
        <v>22.886154857172126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1"/>
        <v>3.9960723370313644E-4</v>
      </c>
      <c r="R17" s="44">
        <f t="shared" si="2"/>
        <v>4.1351048275828362E-4</v>
      </c>
      <c r="S17" s="44">
        <f t="shared" si="3"/>
        <v>0</v>
      </c>
      <c r="T17" s="44">
        <f t="shared" si="4"/>
        <v>5.9297890402376652E-5</v>
      </c>
      <c r="U17" s="44">
        <f t="shared" si="5"/>
        <v>-1.3020047262557455E-9</v>
      </c>
      <c r="V17" s="44">
        <f t="shared" si="6"/>
        <v>-7.732008278082958E-8</v>
      </c>
      <c r="W17" s="56"/>
      <c r="X17" s="57"/>
      <c r="Y17" s="44"/>
    </row>
    <row r="18" spans="1:25" s="1" customFormat="1" ht="12.75" x14ac:dyDescent="0.2">
      <c r="A18" s="5">
        <v>2011</v>
      </c>
      <c r="B18" s="4">
        <v>4376381.9998537563</v>
      </c>
      <c r="C18" s="4">
        <v>3720460.999992216</v>
      </c>
      <c r="D18" s="4">
        <v>233544.00000061328</v>
      </c>
      <c r="E18" s="4">
        <v>1011034.0001484251</v>
      </c>
      <c r="F18" s="38">
        <v>3.9744230818544901</v>
      </c>
      <c r="G18" s="2">
        <v>8.2473529180318295</v>
      </c>
      <c r="H18" s="2">
        <f>(D18/C18)*100</f>
        <v>6.2772866051035585</v>
      </c>
      <c r="I18" s="3">
        <f>(D18/E18)*100</f>
        <v>23.099519894121048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1"/>
        <v>-1.2757256627082825E-4</v>
      </c>
      <c r="R18" s="44">
        <f t="shared" si="2"/>
        <v>-1.0757707059383392E-4</v>
      </c>
      <c r="S18" s="44">
        <f t="shared" si="3"/>
        <v>0</v>
      </c>
      <c r="T18" s="44">
        <f t="shared" si="4"/>
        <v>6.604660302400589E-5</v>
      </c>
      <c r="U18" s="44">
        <f t="shared" si="5"/>
        <v>-8.734253320596963E-9</v>
      </c>
      <c r="V18" s="44">
        <f t="shared" si="6"/>
        <v>-3.2738611821514496E-10</v>
      </c>
      <c r="W18" s="56"/>
      <c r="X18" s="57"/>
      <c r="Y18" s="44"/>
    </row>
    <row r="19" spans="1:25" s="1" customFormat="1" ht="12.75" x14ac:dyDescent="0.2">
      <c r="A19" s="14">
        <v>2012</v>
      </c>
      <c r="B19" s="4">
        <v>4814759.9996344894</v>
      </c>
      <c r="C19" s="4">
        <v>4094258.9996703551</v>
      </c>
      <c r="D19" s="4">
        <v>265236.99994395801</v>
      </c>
      <c r="E19" s="4">
        <v>1065681.9997662622</v>
      </c>
      <c r="F19" s="38">
        <v>1.9211759784276501</v>
      </c>
      <c r="G19" s="2">
        <v>3.1839824432039698</v>
      </c>
      <c r="H19" s="2">
        <f>(D19/C19)*100</f>
        <v>6.4782662739536825</v>
      </c>
      <c r="I19" s="40">
        <f>(D19/E19)*100</f>
        <v>24.888944356959474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1"/>
        <v>3.6584213376045227E-4</v>
      </c>
      <c r="R19" s="44">
        <f t="shared" si="2"/>
        <v>3.9484770968556404E-4</v>
      </c>
      <c r="S19" s="44">
        <f t="shared" si="3"/>
        <v>1.5575397992506623E-4</v>
      </c>
      <c r="T19" s="44">
        <f t="shared" si="4"/>
        <v>1.6006152145564556E-4</v>
      </c>
      <c r="U19" s="44">
        <f t="shared" si="5"/>
        <v>1.3043763180675683E-8</v>
      </c>
      <c r="V19" s="44">
        <f t="shared" si="6"/>
        <v>1.8074142182911146E-8</v>
      </c>
      <c r="W19" s="56"/>
      <c r="X19" s="57"/>
      <c r="Y19" s="44"/>
    </row>
    <row r="20" spans="1:25" s="1" customFormat="1" ht="12.75" x14ac:dyDescent="0.2">
      <c r="A20" s="14">
        <v>2013</v>
      </c>
      <c r="B20" s="4">
        <v>5331618.9996270854</v>
      </c>
      <c r="C20" s="4">
        <v>4553759.9997981964</v>
      </c>
      <c r="D20" s="4">
        <v>290641.00006251101</v>
      </c>
      <c r="E20" s="4">
        <v>1131625.999953053</v>
      </c>
      <c r="F20" s="38">
        <v>3.0048226753653502</v>
      </c>
      <c r="G20" s="2">
        <v>4.4956020763958104</v>
      </c>
      <c r="H20" s="2">
        <f>(D20/C20)*100</f>
        <v>6.3824400072773058</v>
      </c>
      <c r="I20" s="40">
        <f>(D20/E20)*100</f>
        <v>25.683485539795715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1"/>
        <v>1.4077033847570419E-4</v>
      </c>
      <c r="R20" s="44">
        <f t="shared" si="2"/>
        <v>-1.2605451047420502E-5</v>
      </c>
      <c r="S20" s="44">
        <f t="shared" si="3"/>
        <v>-7.6614494901150465E-5</v>
      </c>
      <c r="T20" s="44">
        <f t="shared" si="4"/>
        <v>1.2654159218072891E-4</v>
      </c>
      <c r="U20" s="44">
        <f t="shared" si="5"/>
        <v>-5.0835797793524762E-9</v>
      </c>
      <c r="V20" s="44">
        <f t="shared" si="6"/>
        <v>-6.9207772845913951E-8</v>
      </c>
      <c r="W20" s="56"/>
      <c r="X20" s="57"/>
      <c r="Y20" s="44"/>
    </row>
    <row r="21" spans="1:25" s="1" customFormat="1" ht="12.75" x14ac:dyDescent="0.2">
      <c r="A21" s="14">
        <v>2014</v>
      </c>
      <c r="B21" s="4">
        <v>5778953.0000085933</v>
      </c>
      <c r="C21" s="4">
        <v>4972734.0001555923</v>
      </c>
      <c r="D21" s="4">
        <v>306946.00006519962</v>
      </c>
      <c r="E21" s="4">
        <v>1183094.0001229597</v>
      </c>
      <c r="F21" s="38">
        <v>0.50395574468802296</v>
      </c>
      <c r="G21" s="2">
        <v>-2.1407853526771699</v>
      </c>
      <c r="H21" s="2">
        <f>(D21/C21)*100</f>
        <v>6.1725803160916222</v>
      </c>
      <c r="I21" s="40">
        <f>(D21/E21)*100</f>
        <v>25.944345929680861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1"/>
        <v>4.5612547546625137E-4</v>
      </c>
      <c r="R21" s="44">
        <f t="shared" si="2"/>
        <v>4.9620214849710464E-4</v>
      </c>
      <c r="S21" s="44">
        <f t="shared" si="3"/>
        <v>0</v>
      </c>
      <c r="T21" s="44">
        <f t="shared" si="4"/>
        <v>2.902299165725708E-4</v>
      </c>
      <c r="U21" s="44">
        <f t="shared" si="5"/>
        <v>-3.8702596683037882E-11</v>
      </c>
      <c r="V21" s="44">
        <f t="shared" si="6"/>
        <v>-1.0089414193004131E-8</v>
      </c>
      <c r="W21" s="56"/>
      <c r="X21" s="57"/>
      <c r="Y21" s="44"/>
    </row>
    <row r="22" spans="1:25" s="1" customFormat="1" ht="12.75" x14ac:dyDescent="0.2">
      <c r="A22" s="14">
        <v>2015</v>
      </c>
      <c r="B22" s="4">
        <v>5995786.9997263048</v>
      </c>
      <c r="C22" s="4">
        <v>5155600.9999451302</v>
      </c>
      <c r="D22" s="4">
        <v>296017.99992186949</v>
      </c>
      <c r="E22" s="4">
        <v>1160787.0001514826</v>
      </c>
      <c r="F22" s="38">
        <v>-3.5457633973564402</v>
      </c>
      <c r="G22" s="2">
        <v>-9.0045155051085501</v>
      </c>
      <c r="H22" s="2">
        <f>(D22/C22)*100</f>
        <v>5.7416778359112728</v>
      </c>
      <c r="I22" s="40">
        <f>(D22/E22)*100</f>
        <v>25.501491650340601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1"/>
        <v>1.4128442853689194E-4</v>
      </c>
      <c r="R22" s="44">
        <f t="shared" si="2"/>
        <v>7.338356226682663E-5</v>
      </c>
      <c r="S22" s="44">
        <f t="shared" si="3"/>
        <v>1.1859030928462744E-4</v>
      </c>
      <c r="T22" s="44">
        <f t="shared" si="4"/>
        <v>-2.2208062000572681E-4</v>
      </c>
      <c r="U22" s="44">
        <f t="shared" si="5"/>
        <v>-3.8728336093640792E-9</v>
      </c>
      <c r="V22" s="44">
        <f t="shared" si="6"/>
        <v>3.3550545452953884E-8</v>
      </c>
      <c r="W22" s="56"/>
      <c r="X22" s="57"/>
      <c r="Y22" s="44"/>
    </row>
    <row r="23" spans="1:25" s="1" customFormat="1" ht="12.75" x14ac:dyDescent="0.2">
      <c r="A23" s="14">
        <v>2016</v>
      </c>
      <c r="B23" s="4">
        <v>6269328.0006591799</v>
      </c>
      <c r="C23" s="4">
        <v>5419822.0004331078</v>
      </c>
      <c r="D23" s="4">
        <v>275187.00002165016</v>
      </c>
      <c r="E23" s="4">
        <v>1150720.000116626</v>
      </c>
      <c r="F23" s="38">
        <v>-3.2759168900599702</v>
      </c>
      <c r="G23" s="2">
        <v>-9.9841901113335698</v>
      </c>
      <c r="H23" s="2">
        <f>(D23/C23)*100</f>
        <v>5.0774176716441879</v>
      </c>
      <c r="I23" s="40">
        <f>(D23/E23)*100</f>
        <v>23.91433189600944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1"/>
        <v>-4.9808993935585022E-4</v>
      </c>
      <c r="R23" s="44">
        <f t="shared" si="2"/>
        <v>-5.0428882241249084E-4</v>
      </c>
      <c r="S23" s="44">
        <f t="shared" si="3"/>
        <v>-4.6566128730773926E-10</v>
      </c>
      <c r="T23" s="44">
        <f t="shared" si="4"/>
        <v>1.8010172061622143E-4</v>
      </c>
      <c r="U23" s="44">
        <f t="shared" si="5"/>
        <v>-1.4125035363576899E-8</v>
      </c>
      <c r="V23" s="44">
        <f t="shared" si="6"/>
        <v>-5.1568759928954933E-8</v>
      </c>
      <c r="W23" s="56"/>
      <c r="X23" s="57"/>
      <c r="Y23" s="44"/>
    </row>
    <row r="24" spans="1:25" s="1" customFormat="1" ht="12.75" x14ac:dyDescent="0.2">
      <c r="A24" s="14">
        <v>2017</v>
      </c>
      <c r="B24" s="4">
        <v>6585479.0001397813</v>
      </c>
      <c r="C24" s="4">
        <v>5671926.0002505416</v>
      </c>
      <c r="D24" s="4">
        <v>244800.00007773051</v>
      </c>
      <c r="E24" s="4">
        <v>1197799.9999712044</v>
      </c>
      <c r="F24" s="38">
        <v>1.32286904385959</v>
      </c>
      <c r="G24" s="2">
        <v>-9.2457128983695398</v>
      </c>
      <c r="H24" s="2">
        <f>(D24/C24)*100</f>
        <v>4.3159942507521638</v>
      </c>
      <c r="I24" s="40">
        <f>(D24/E24)*100</f>
        <v>20.437468699583867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1"/>
        <v>1.5724170953035355E-4</v>
      </c>
      <c r="R24" s="44">
        <f t="shared" si="2"/>
        <v>1.9669532775878906E-6</v>
      </c>
      <c r="S24" s="44">
        <f t="shared" si="3"/>
        <v>-5.5733515182510018E-5</v>
      </c>
      <c r="T24" s="44">
        <f t="shared" si="4"/>
        <v>2.4494435638189316E-4</v>
      </c>
      <c r="U24" s="44">
        <f t="shared" si="5"/>
        <v>7.4450858811303533E-9</v>
      </c>
      <c r="V24" s="44">
        <f t="shared" si="6"/>
        <v>-2.3987990260820879E-8</v>
      </c>
      <c r="W24" s="56"/>
      <c r="X24" s="57"/>
      <c r="Y24" s="44"/>
    </row>
    <row r="25" spans="1:25" s="1" customFormat="1" ht="12.75" x14ac:dyDescent="0.2">
      <c r="A25" s="14">
        <v>2018</v>
      </c>
      <c r="B25" s="43">
        <v>7004140.9998933682</v>
      </c>
      <c r="C25" s="43">
        <v>6011149.9997680858</v>
      </c>
      <c r="D25" s="43">
        <v>243280.00006448221</v>
      </c>
      <c r="E25" s="43">
        <v>1313209.9998965794</v>
      </c>
      <c r="F25" s="2">
        <v>1.7836667578435601</v>
      </c>
      <c r="G25" s="2">
        <v>-2.9918300740387802</v>
      </c>
      <c r="H25" s="2">
        <f>(D25/C25)*100</f>
        <v>4.0471457220975706</v>
      </c>
      <c r="I25" s="40">
        <f>(D25/E25)*100</f>
        <v>18.52559758786801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1"/>
        <v>-6.0673803091049194E-5</v>
      </c>
      <c r="R25" s="44">
        <f t="shared" si="2"/>
        <v>-1.948922872543335E-4</v>
      </c>
      <c r="S25" s="44">
        <f t="shared" si="3"/>
        <v>-5.4066011216491461E-5</v>
      </c>
      <c r="T25" s="44">
        <f t="shared" si="4"/>
        <v>1.5161582268774509E-4</v>
      </c>
      <c r="U25" s="44">
        <f t="shared" si="5"/>
        <v>-1.0643037562374502E-9</v>
      </c>
      <c r="V25" s="44">
        <f t="shared" si="6"/>
        <v>-3.7560177190698596E-11</v>
      </c>
      <c r="W25" s="56"/>
      <c r="X25" s="57"/>
      <c r="Y25" s="44"/>
    </row>
    <row r="26" spans="1:25" s="1" customFormat="1" ht="12.75" x14ac:dyDescent="0.2">
      <c r="A26" s="14">
        <v>2019</v>
      </c>
      <c r="B26" s="43">
        <v>7389130.999453282</v>
      </c>
      <c r="C26" s="43">
        <v>6356683.9995091241</v>
      </c>
      <c r="D26" s="43">
        <v>248642.99993653852</v>
      </c>
      <c r="E26" s="43">
        <v>1385803.9997894508</v>
      </c>
      <c r="F26" s="2">
        <v>1.22077781756911</v>
      </c>
      <c r="G26" s="2">
        <v>1.91507723720945</v>
      </c>
      <c r="H26" s="2">
        <f>(D26/C26)*100</f>
        <v>3.9115205342241208</v>
      </c>
      <c r="I26" s="40">
        <f>(D26/E26)*100</f>
        <v>17.942147661163883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1"/>
        <v>1.0796291753649712E-3</v>
      </c>
      <c r="R26" s="44">
        <f t="shared" si="2"/>
        <v>9.3391444534063339E-4</v>
      </c>
      <c r="S26" s="44">
        <f t="shared" si="3"/>
        <v>-9.0221874415874481E-10</v>
      </c>
      <c r="T26" s="44">
        <f t="shared" si="4"/>
        <v>3.4368713386356831E-4</v>
      </c>
      <c r="U26" s="44">
        <f t="shared" si="5"/>
        <v>7.5681658717741129E-9</v>
      </c>
      <c r="V26" s="44">
        <f t="shared" si="6"/>
        <v>3.5638425988082645E-8</v>
      </c>
      <c r="W26" s="56"/>
      <c r="X26" s="57"/>
      <c r="Y26" s="44"/>
    </row>
    <row r="27" spans="1:25" s="1" customFormat="1" ht="12.75" x14ac:dyDescent="0.2">
      <c r="A27" s="14">
        <v>2020</v>
      </c>
      <c r="B27" s="43">
        <v>7609597.0005758246</v>
      </c>
      <c r="C27" s="43">
        <v>6594937.0002437131</v>
      </c>
      <c r="D27" s="43">
        <v>267921.00007916387</v>
      </c>
      <c r="E27" s="43">
        <v>1484336.9999153672</v>
      </c>
      <c r="F27" s="2">
        <v>-3.2767587827288498</v>
      </c>
      <c r="G27" s="2">
        <v>-2.08572124925491</v>
      </c>
      <c r="H27" s="2">
        <f>(D27/C27)*100</f>
        <v>4.0625255414761803</v>
      </c>
      <c r="I27" s="40">
        <f>(D27/E27)*100</f>
        <v>18.049876820050972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1"/>
        <v>-141980.61120097339</v>
      </c>
      <c r="R27" s="44">
        <f t="shared" si="2"/>
        <v>-143654.97395161912</v>
      </c>
      <c r="S27" s="44">
        <f t="shared" si="3"/>
        <v>-51734.761147902464</v>
      </c>
      <c r="T27" s="44">
        <f t="shared" si="4"/>
        <v>-162445.48650105018</v>
      </c>
      <c r="U27" s="44">
        <f t="shared" si="5"/>
        <v>-0.60191755152888593</v>
      </c>
      <c r="V27" s="44">
        <f t="shared" si="6"/>
        <v>-4.2379239389760439</v>
      </c>
      <c r="W27" s="56"/>
      <c r="X27" s="57"/>
      <c r="Y27" s="44"/>
    </row>
    <row r="28" spans="1:25" s="1" customFormat="1" ht="12.75" x14ac:dyDescent="0.2">
      <c r="A28" s="14">
        <v>2021</v>
      </c>
      <c r="B28" s="43">
        <v>9012141.9992844798</v>
      </c>
      <c r="C28" s="43">
        <v>7713998.9994349014</v>
      </c>
      <c r="D28" s="43">
        <v>275110.99987700349</v>
      </c>
      <c r="E28" s="43">
        <v>1993798.9997828638</v>
      </c>
      <c r="F28" s="2">
        <v>4.7626043674215799</v>
      </c>
      <c r="G28" s="2">
        <v>12.6164055088779</v>
      </c>
      <c r="H28" s="2">
        <f>(D28/C28)*100</f>
        <v>3.5663862530596266</v>
      </c>
      <c r="I28" s="40">
        <f>(D28/E28)*100</f>
        <v>13.798331722854945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1"/>
        <v>-332652.43128356896</v>
      </c>
      <c r="R28" s="44">
        <f t="shared" si="2"/>
        <v>-325088.7244339902</v>
      </c>
      <c r="S28" s="44">
        <f t="shared" si="3"/>
        <v>-83776.522469603078</v>
      </c>
      <c r="T28" s="44">
        <f t="shared" si="4"/>
        <v>-357009.73405361851</v>
      </c>
      <c r="U28" s="44">
        <f t="shared" si="5"/>
        <v>-0.14318274677945197</v>
      </c>
      <c r="V28" s="44">
        <f t="shared" si="6"/>
        <v>-2.921267335718932</v>
      </c>
      <c r="W28" s="56"/>
      <c r="X28" s="57"/>
      <c r="Y28" s="44"/>
    </row>
    <row r="29" spans="1:25" s="1" customFormat="1" ht="12.75" x14ac:dyDescent="0.2">
      <c r="A29" s="14" t="s">
        <v>17</v>
      </c>
      <c r="B29" s="43">
        <v>10079676.679176029</v>
      </c>
      <c r="C29" s="43">
        <v>8736475.3781760298</v>
      </c>
      <c r="D29" s="43">
        <v>294039.21272251301</v>
      </c>
      <c r="E29" s="43">
        <v>2300127.4706402523</v>
      </c>
      <c r="F29" s="2">
        <v>3.01669435408105</v>
      </c>
      <c r="G29" s="2">
        <v>6.8487840047341004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7">K29-B29</f>
        <v>-1400187.111175118</v>
      </c>
      <c r="R29" s="44">
        <f t="shared" ref="R29" si="8">L29-C29</f>
        <v>-1347565.1031751186</v>
      </c>
      <c r="S29" s="44">
        <f t="shared" ref="S29" si="9">M29-D29</f>
        <v>-102704.7353151126</v>
      </c>
      <c r="T29" s="44">
        <f t="shared" ref="T29" si="10">N29-E29</f>
        <v>-663338.20491100708</v>
      </c>
      <c r="U29" s="44">
        <f t="shared" ref="U29" si="11">O29-F29</f>
        <v>1.6027272665610779</v>
      </c>
      <c r="V29" s="44">
        <f t="shared" ref="V29" si="12">P29-G29</f>
        <v>2.8463541684248677</v>
      </c>
      <c r="W29" s="56"/>
      <c r="X29" s="57"/>
      <c r="Y29" s="44"/>
    </row>
    <row r="30" spans="1:25" s="1" customFormat="1" ht="12.75" x14ac:dyDescent="0.2">
      <c r="A30" s="14" t="s">
        <v>18</v>
      </c>
      <c r="B30" s="42">
        <v>10856112.278657222</v>
      </c>
      <c r="C30" s="42">
        <v>9486586.6496572215</v>
      </c>
      <c r="D30" s="42">
        <v>327898.88258861541</v>
      </c>
      <c r="E30" s="42">
        <v>2416916.0389976897</v>
      </c>
      <c r="F30" s="41">
        <v>2.9084804851481101</v>
      </c>
      <c r="G30" s="41">
        <v>-0.45644114077058001</v>
      </c>
      <c r="H30" s="2">
        <f>(D30/C30)*100</f>
        <v>3.4564474525773012</v>
      </c>
      <c r="I30" s="40">
        <f>(D30/E30)*100</f>
        <v>13.566829682863007</v>
      </c>
      <c r="K30" s="1">
        <v>8679489.5680009108</v>
      </c>
      <c r="L30" s="1">
        <v>7388910.2750009112</v>
      </c>
      <c r="M30" s="1">
        <v>191334.47740740041</v>
      </c>
      <c r="N30" s="1">
        <v>1636789.2657292453</v>
      </c>
      <c r="O30" s="1">
        <v>4.6194216206421279</v>
      </c>
      <c r="P30" s="1">
        <v>9.6951381731589681</v>
      </c>
      <c r="Q30" s="44">
        <f t="shared" ref="Q30" si="13">K30-B30</f>
        <v>-2176622.7106563114</v>
      </c>
      <c r="R30" s="44">
        <f t="shared" ref="R30" si="14">L30-C30</f>
        <v>-2097676.3746563103</v>
      </c>
      <c r="S30" s="44">
        <f t="shared" ref="S30" si="15">M30-D30</f>
        <v>-136564.405181215</v>
      </c>
      <c r="T30" s="44">
        <f t="shared" ref="T30" si="16">N30-E30</f>
        <v>-780126.77326844446</v>
      </c>
      <c r="U30" s="44">
        <f t="shared" ref="U30" si="17">O30-F30</f>
        <v>1.7109411354940178</v>
      </c>
      <c r="V30" s="44">
        <f t="shared" ref="V30" si="18">P30-G30</f>
        <v>10.151579313929549</v>
      </c>
      <c r="W30" s="56"/>
      <c r="X30" s="57"/>
      <c r="Y30" s="44"/>
    </row>
    <row r="31" spans="1:25" s="17" customFormat="1" ht="12" customHeight="1" x14ac:dyDescent="0.2">
      <c r="A31" s="36" t="s">
        <v>14</v>
      </c>
      <c r="B31" s="27"/>
      <c r="C31" s="28"/>
      <c r="D31" s="29"/>
      <c r="E31" s="29"/>
      <c r="F31" s="30"/>
      <c r="G31" s="31"/>
      <c r="H31" s="32"/>
      <c r="I31" s="32"/>
    </row>
    <row r="32" spans="1:25" s="17" customFormat="1" ht="12" x14ac:dyDescent="0.2">
      <c r="A32" s="37" t="s">
        <v>15</v>
      </c>
      <c r="B32" s="11"/>
      <c r="C32" s="12"/>
      <c r="D32" s="13"/>
      <c r="E32" s="13"/>
      <c r="F32" s="14"/>
      <c r="G32" s="15"/>
      <c r="H32" s="16"/>
      <c r="I32" s="16"/>
    </row>
    <row r="33" spans="1:9" s="17" customFormat="1" ht="12" x14ac:dyDescent="0.2">
      <c r="A33" s="37" t="s">
        <v>19</v>
      </c>
      <c r="B33" s="11"/>
      <c r="C33" s="12"/>
      <c r="D33" s="13"/>
      <c r="E33" s="13"/>
      <c r="F33" s="14"/>
      <c r="G33" s="15"/>
      <c r="H33" s="16"/>
      <c r="I33" s="16"/>
    </row>
    <row r="34" spans="1:9" customFormat="1" ht="12.75" x14ac:dyDescent="0.2">
      <c r="A34" s="39"/>
      <c r="B34" s="17"/>
      <c r="C34" s="18"/>
      <c r="D34" s="20"/>
      <c r="E34" s="19"/>
      <c r="F34" s="17"/>
      <c r="G34" s="7"/>
      <c r="H34" s="17"/>
      <c r="I34" s="7"/>
    </row>
    <row r="35" spans="1:9" ht="12" x14ac:dyDescent="0.2">
      <c r="A35" s="33"/>
      <c r="B35" s="21"/>
      <c r="C35" s="18"/>
      <c r="E35" s="17"/>
    </row>
    <row r="36" spans="1:9" ht="4.5" customHeight="1" x14ac:dyDescent="0.2">
      <c r="A36" s="22"/>
      <c r="B36" s="23"/>
      <c r="C36" s="23"/>
      <c r="E36" s="17"/>
    </row>
    <row r="37" spans="1:9" ht="4.5" customHeight="1" x14ac:dyDescent="0.2">
      <c r="A37" s="22"/>
      <c r="B37" s="21"/>
      <c r="C37" s="23"/>
      <c r="E37" s="17"/>
    </row>
    <row r="38" spans="1:9" ht="4.5" customHeight="1" x14ac:dyDescent="0.2">
      <c r="B38" s="23"/>
      <c r="E38" s="17"/>
    </row>
    <row r="39" spans="1:9" ht="12" x14ac:dyDescent="0.2">
      <c r="E39" s="17"/>
    </row>
    <row r="40" spans="1:9" ht="12" x14ac:dyDescent="0.2">
      <c r="E40" s="17"/>
    </row>
    <row r="41" spans="1:9" ht="12" x14ac:dyDescent="0.2">
      <c r="E41" s="17"/>
    </row>
    <row r="42" spans="1:9" ht="12" x14ac:dyDescent="0.2">
      <c r="E42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2020-09-01T17:02:29Z</cp:lastPrinted>
  <dcterms:created xsi:type="dcterms:W3CDTF">1999-01-12T16:47:35Z</dcterms:created>
  <dcterms:modified xsi:type="dcterms:W3CDTF">2024-09-03T17:57:58Z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