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7F3B3BE6-EF31-4188-913B-897E1121CB80}" xr6:coauthVersionLast="47" xr6:coauthVersionMax="47" xr10:uidLastSave="{00000000-0000-0000-0000-000000000000}"/>
  <bookViews>
    <workbookView xWindow="-120" yWindow="-120" windowWidth="20730" windowHeight="11160" tabRatio="756" activeTab="3" xr2:uid="{00000000-000D-0000-FFFF-FFFF00000000}"/>
  </bookViews>
  <sheets>
    <sheet name="Espírito Santo" sheetId="26" r:id="rId1"/>
    <sheet name="Minas Gerais" sheetId="21" r:id="rId2"/>
    <sheet name="Rio de Janeiro" sheetId="15" r:id="rId3"/>
    <sheet name="São Paulo" sheetId="28" r:id="rId4"/>
  </sheets>
  <definedNames>
    <definedName name="_xlnm._FilterDatabase" localSheetId="1" hidden="1">'Minas Gerais'!$A$3:$E$3</definedName>
    <definedName name="_xlnm._FilterDatabase" localSheetId="2" hidden="1">'Rio de Janeiro'!$A$3:$E$3</definedName>
    <definedName name="_xlnm._FilterDatabase" localSheetId="3" hidden="1">'São Paulo'!$A$3:$E$3</definedName>
    <definedName name="_xlnm.Print_Area" localSheetId="0">'Espírito Santo'!$A$1:$E$17</definedName>
    <definedName name="_xlnm.Print_Area" localSheetId="1">'Minas Gerais'!$A$1:$E$19</definedName>
    <definedName name="_xlnm.Print_Area" localSheetId="2">'Rio de Janeiro'!$A$1:$E$23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8" l="1"/>
  <c r="D21" i="28"/>
  <c r="E20" i="28"/>
  <c r="D20" i="28"/>
  <c r="E14" i="28"/>
  <c r="D14" i="28"/>
  <c r="E17" i="28"/>
  <c r="D17" i="28"/>
  <c r="E9" i="28"/>
  <c r="D9" i="28"/>
  <c r="E21" i="15"/>
  <c r="D21" i="15"/>
  <c r="E17" i="15"/>
  <c r="D17" i="15"/>
  <c r="D9" i="15"/>
  <c r="E17" i="21"/>
  <c r="D17" i="21"/>
  <c r="E16" i="21"/>
  <c r="D16" i="21"/>
  <c r="E9" i="21"/>
  <c r="D9" i="21"/>
  <c r="E14" i="21"/>
  <c r="D14" i="21"/>
  <c r="E15" i="26"/>
  <c r="D15" i="26"/>
  <c r="E14" i="26"/>
  <c r="D14" i="26"/>
  <c r="E9" i="26"/>
  <c r="D9" i="26"/>
  <c r="E20" i="15" l="1"/>
  <c r="D20" i="15"/>
  <c r="E14" i="15"/>
  <c r="D14" i="15"/>
  <c r="E9" i="15"/>
</calcChain>
</file>

<file path=xl/sharedStrings.xml><?xml version="1.0" encoding="utf-8"?>
<sst xmlns="http://schemas.openxmlformats.org/spreadsheetml/2006/main" count="156" uniqueCount="39">
  <si>
    <t>Área</t>
  </si>
  <si>
    <t>Programa</t>
  </si>
  <si>
    <t>Modalidade</t>
  </si>
  <si>
    <t>Carta de Crédito - Individual</t>
  </si>
  <si>
    <t>Espírito Santo</t>
  </si>
  <si>
    <t>Minas Gerais</t>
  </si>
  <si>
    <t>Rio de Janeiro</t>
  </si>
  <si>
    <t>São Paulo</t>
  </si>
  <si>
    <t>Saneamento para Todos - Setor Público</t>
  </si>
  <si>
    <t>Apoio à Produção</t>
  </si>
  <si>
    <t>Valor do Empréstimo (R$)</t>
  </si>
  <si>
    <t>Número de Unidades</t>
  </si>
  <si>
    <t>Elaboração: Banco de Dados - CBIC.</t>
  </si>
  <si>
    <t>Total Habitação</t>
  </si>
  <si>
    <t xml:space="preserve">TOTAL GERAL </t>
  </si>
  <si>
    <t>Pró-Cotista</t>
  </si>
  <si>
    <t>HABITAÇÃO POPULAR</t>
  </si>
  <si>
    <t>OPER. DIVERSAS</t>
  </si>
  <si>
    <t>Total Operações Diversas</t>
  </si>
  <si>
    <t>Pró-Transporte - Setor Público</t>
  </si>
  <si>
    <t>HABITAÇÃO</t>
  </si>
  <si>
    <t>Aquisição de terreno e construção</t>
  </si>
  <si>
    <t>Construção</t>
  </si>
  <si>
    <t>Imóvel novo</t>
  </si>
  <si>
    <t>Imóvel usado</t>
  </si>
  <si>
    <t>INFRAESTRUTURA URBANA</t>
  </si>
  <si>
    <t>Total Infraestrutura Urbana</t>
  </si>
  <si>
    <t>Saneamento para Todos - Setor Privado</t>
  </si>
  <si>
    <t>Pró-Cidades - Setor Público</t>
  </si>
  <si>
    <t>Total Infraestrutura urbana</t>
  </si>
  <si>
    <t>Fonte: Caixa Econômica Federal. Posição da Base: 14/03/2025.</t>
  </si>
  <si>
    <t>CONTRATAÇÕES COM RECURSOS DO FGTS - 2024</t>
  </si>
  <si>
    <t>Pró-Transporte - Setor Privado</t>
  </si>
  <si>
    <t xml:space="preserve">TRANSPORTES                               </t>
  </si>
  <si>
    <t xml:space="preserve">SISTEMA DE ABASTECIMENTO DE AGUA          </t>
  </si>
  <si>
    <t xml:space="preserve">SISTEMA DE TRATAMENTO DE ESGOTO           </t>
  </si>
  <si>
    <t>SANEAMENTO BÁSICO</t>
  </si>
  <si>
    <t>Total Saneamento Básico</t>
  </si>
  <si>
    <t xml:space="preserve">URBANIZACAO DE AREAS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</si>
</sst>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48"/>
      <name val="Arial"/>
      <family val="2"/>
    </font>
    <font>
      <sz val="11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8"/>
      <color indexed="4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3" fontId="6" fillId="2" borderId="2" xfId="0" applyNumberFormat="1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Continuous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Continuous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Continuous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0" fontId="14" fillId="0" borderId="0" xfId="0" applyFont="1" applyAlignment="1">
      <alignment horizontal="left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3" fontId="7" fillId="3" borderId="17" xfId="0" applyNumberFormat="1" applyFont="1" applyFill="1" applyBorder="1" applyAlignment="1">
      <alignment horizontal="center" vertical="center" wrapText="1"/>
    </xf>
    <xf numFmtId="3" fontId="7" fillId="3" borderId="19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3" fontId="1" fillId="7" borderId="2" xfId="0" applyNumberFormat="1" applyFont="1" applyFill="1" applyBorder="1" applyAlignment="1">
      <alignment horizontal="center" vertical="center" wrapText="1"/>
    </xf>
    <xf numFmtId="3" fontId="1" fillId="7" borderId="3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Continuous" vertical="center" wrapText="1"/>
    </xf>
    <xf numFmtId="3" fontId="13" fillId="9" borderId="13" xfId="0" applyNumberFormat="1" applyFont="1" applyFill="1" applyBorder="1" applyAlignment="1">
      <alignment horizontal="center" vertical="center" wrapText="1"/>
    </xf>
    <xf numFmtId="3" fontId="13" fillId="9" borderId="5" xfId="0" applyNumberFormat="1" applyFont="1" applyFill="1" applyBorder="1" applyAlignment="1">
      <alignment horizontal="center" vertical="center" wrapText="1"/>
    </xf>
    <xf numFmtId="3" fontId="7" fillId="5" borderId="2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2" fillId="0" borderId="2" xfId="0" applyFont="1" applyBorder="1" applyAlignment="1">
      <alignment horizontal="centerContinuous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3" fontId="7" fillId="3" borderId="27" xfId="0" applyNumberFormat="1" applyFont="1" applyFill="1" applyBorder="1" applyAlignment="1">
      <alignment horizontal="center" vertical="center" wrapText="1"/>
    </xf>
    <xf numFmtId="3" fontId="7" fillId="10" borderId="2" xfId="0" applyNumberFormat="1" applyFont="1" applyFill="1" applyBorder="1" applyAlignment="1">
      <alignment horizontal="center" vertical="center" wrapText="1"/>
    </xf>
    <xf numFmtId="3" fontId="7" fillId="10" borderId="3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2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E17"/>
  <sheetViews>
    <sheetView showGridLines="0" workbookViewId="0">
      <selection activeCell="D18" sqref="D18"/>
    </sheetView>
  </sheetViews>
  <sheetFormatPr defaultRowHeight="11.25" x14ac:dyDescent="0.2"/>
  <cols>
    <col min="1" max="1" width="15.85546875" style="21" customWidth="1"/>
    <col min="2" max="2" width="16.85546875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61" t="s">
        <v>31</v>
      </c>
      <c r="B1" s="61"/>
      <c r="C1" s="61"/>
      <c r="D1" s="61"/>
      <c r="E1" s="61"/>
    </row>
    <row r="2" spans="1:5" s="3" customFormat="1" ht="15" x14ac:dyDescent="0.2">
      <c r="A2" s="61" t="s">
        <v>4</v>
      </c>
      <c r="B2" s="61"/>
      <c r="C2" s="61"/>
      <c r="D2" s="61"/>
      <c r="E2" s="61"/>
    </row>
    <row r="3" spans="1:5" ht="24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ht="19.5" customHeight="1" x14ac:dyDescent="0.2">
      <c r="A4" s="64" t="s">
        <v>16</v>
      </c>
      <c r="B4" s="14" t="s">
        <v>9</v>
      </c>
      <c r="C4" s="14" t="s">
        <v>20</v>
      </c>
      <c r="D4" s="15">
        <v>696021830.25</v>
      </c>
      <c r="E4" s="16">
        <v>2412</v>
      </c>
    </row>
    <row r="5" spans="1:5" ht="22.5" customHeight="1" x14ac:dyDescent="0.2">
      <c r="A5" s="65"/>
      <c r="B5" s="14" t="s">
        <v>3</v>
      </c>
      <c r="C5" s="14" t="s">
        <v>21</v>
      </c>
      <c r="D5" s="15">
        <v>49744496.280000001</v>
      </c>
      <c r="E5" s="16">
        <v>256</v>
      </c>
    </row>
    <row r="6" spans="1:5" ht="22.5" customHeight="1" x14ac:dyDescent="0.2">
      <c r="A6" s="65"/>
      <c r="B6" s="14" t="s">
        <v>3</v>
      </c>
      <c r="C6" s="14" t="s">
        <v>22</v>
      </c>
      <c r="D6" s="15">
        <v>4923977.3600000003</v>
      </c>
      <c r="E6" s="16">
        <v>29</v>
      </c>
    </row>
    <row r="7" spans="1:5" ht="21.75" customHeight="1" x14ac:dyDescent="0.2">
      <c r="A7" s="65"/>
      <c r="B7" s="14" t="s">
        <v>3</v>
      </c>
      <c r="C7" s="14" t="s">
        <v>23</v>
      </c>
      <c r="D7" s="15">
        <v>47893270.899999999</v>
      </c>
      <c r="E7" s="16">
        <v>263</v>
      </c>
    </row>
    <row r="8" spans="1:5" ht="21.75" customHeight="1" x14ac:dyDescent="0.2">
      <c r="A8" s="65"/>
      <c r="B8" s="14" t="s">
        <v>3</v>
      </c>
      <c r="C8" s="14" t="s">
        <v>24</v>
      </c>
      <c r="D8" s="15">
        <v>292766674.64999998</v>
      </c>
      <c r="E8" s="16">
        <v>2041</v>
      </c>
    </row>
    <row r="9" spans="1:5" s="10" customFormat="1" ht="12.75" x14ac:dyDescent="0.2">
      <c r="A9" s="59" t="s">
        <v>13</v>
      </c>
      <c r="B9" s="59"/>
      <c r="C9" s="60"/>
      <c r="D9" s="8">
        <f>SUM(D4:D8)</f>
        <v>1091350249.4400001</v>
      </c>
      <c r="E9" s="9">
        <f>SUM(E4:E8)</f>
        <v>5001</v>
      </c>
    </row>
    <row r="10" spans="1:5" s="10" customFormat="1" ht="19.5" customHeight="1" x14ac:dyDescent="0.2">
      <c r="A10" s="66" t="s">
        <v>17</v>
      </c>
      <c r="B10" s="38" t="s">
        <v>15</v>
      </c>
      <c r="C10" s="38" t="s">
        <v>21</v>
      </c>
      <c r="D10" s="31">
        <v>17397589.949999999</v>
      </c>
      <c r="E10" s="30">
        <v>67</v>
      </c>
    </row>
    <row r="11" spans="1:5" s="10" customFormat="1" ht="19.5" customHeight="1" x14ac:dyDescent="0.2">
      <c r="A11" s="67"/>
      <c r="B11" s="43" t="s">
        <v>15</v>
      </c>
      <c r="C11" s="43" t="s">
        <v>22</v>
      </c>
      <c r="D11" s="44">
        <v>9581756.4700000007</v>
      </c>
      <c r="E11" s="42">
        <v>26</v>
      </c>
    </row>
    <row r="12" spans="1:5" s="10" customFormat="1" ht="19.5" customHeight="1" x14ac:dyDescent="0.2">
      <c r="A12" s="67"/>
      <c r="B12" s="43" t="s">
        <v>15</v>
      </c>
      <c r="C12" s="43" t="s">
        <v>23</v>
      </c>
      <c r="D12" s="44">
        <v>21072831.41</v>
      </c>
      <c r="E12" s="45">
        <v>70</v>
      </c>
    </row>
    <row r="13" spans="1:5" s="10" customFormat="1" ht="19.5" customHeight="1" x14ac:dyDescent="0.2">
      <c r="A13" s="68"/>
      <c r="B13" s="43" t="s">
        <v>15</v>
      </c>
      <c r="C13" s="43" t="s">
        <v>24</v>
      </c>
      <c r="D13" s="44">
        <v>37201058.990000002</v>
      </c>
      <c r="E13" s="42">
        <v>147</v>
      </c>
    </row>
    <row r="14" spans="1:5" s="10" customFormat="1" ht="12.75" x14ac:dyDescent="0.2">
      <c r="A14" s="62" t="s">
        <v>18</v>
      </c>
      <c r="B14" s="63"/>
      <c r="C14" s="63"/>
      <c r="D14" s="35">
        <f>SUM(D10:D13)</f>
        <v>85253236.819999993</v>
      </c>
      <c r="E14" s="36">
        <f>SUM(E10:E13)</f>
        <v>310</v>
      </c>
    </row>
    <row r="15" spans="1:5" s="12" customFormat="1" ht="12.75" x14ac:dyDescent="0.2">
      <c r="A15" s="57" t="s">
        <v>14</v>
      </c>
      <c r="B15" s="57"/>
      <c r="C15" s="58"/>
      <c r="D15" s="13">
        <f>D14+D9</f>
        <v>1176603486.26</v>
      </c>
      <c r="E15" s="13">
        <f>E14+E9</f>
        <v>5311</v>
      </c>
    </row>
    <row r="16" spans="1:5" x14ac:dyDescent="0.2">
      <c r="A16" s="22" t="s">
        <v>30</v>
      </c>
    </row>
    <row r="17" spans="1:1" x14ac:dyDescent="0.2">
      <c r="A17" s="22" t="s">
        <v>12</v>
      </c>
    </row>
  </sheetData>
  <mergeCells count="7">
    <mergeCell ref="A15:C15"/>
    <mergeCell ref="A9:C9"/>
    <mergeCell ref="A1:E1"/>
    <mergeCell ref="A2:E2"/>
    <mergeCell ref="A14:C14"/>
    <mergeCell ref="A4:A8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  <pageSetUpPr fitToPage="1"/>
  </sheetPr>
  <dimension ref="A1:E19"/>
  <sheetViews>
    <sheetView showGridLines="0" workbookViewId="0">
      <selection activeCell="A21" sqref="A21"/>
    </sheetView>
  </sheetViews>
  <sheetFormatPr defaultRowHeight="11.25" x14ac:dyDescent="0.2"/>
  <cols>
    <col min="1" max="1" width="17.28515625" style="21" customWidth="1"/>
    <col min="2" max="2" width="20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61" t="s">
        <v>31</v>
      </c>
      <c r="B1" s="61"/>
      <c r="C1" s="61"/>
      <c r="D1" s="61"/>
      <c r="E1" s="61"/>
    </row>
    <row r="2" spans="1:5" s="3" customFormat="1" ht="15" x14ac:dyDescent="0.2">
      <c r="A2" s="61" t="s">
        <v>5</v>
      </c>
      <c r="B2" s="61"/>
      <c r="C2" s="61"/>
      <c r="D2" s="61"/>
      <c r="E2" s="61"/>
    </row>
    <row r="3" spans="1:5" ht="24" customHeight="1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ht="15.75" customHeight="1" x14ac:dyDescent="0.2">
      <c r="A4" s="64" t="s">
        <v>16</v>
      </c>
      <c r="B4" s="14" t="s">
        <v>9</v>
      </c>
      <c r="C4" s="14" t="s">
        <v>20</v>
      </c>
      <c r="D4" s="15">
        <v>3713596479.1700001</v>
      </c>
      <c r="E4" s="16">
        <v>13973</v>
      </c>
    </row>
    <row r="5" spans="1:5" ht="21.75" customHeight="1" x14ac:dyDescent="0.2">
      <c r="A5" s="65"/>
      <c r="B5" s="14" t="s">
        <v>3</v>
      </c>
      <c r="C5" s="14" t="s">
        <v>21</v>
      </c>
      <c r="D5" s="15">
        <v>1552453463.6900001</v>
      </c>
      <c r="E5" s="16">
        <v>9995</v>
      </c>
    </row>
    <row r="6" spans="1:5" ht="15.75" customHeight="1" x14ac:dyDescent="0.2">
      <c r="A6" s="65"/>
      <c r="B6" s="14" t="s">
        <v>3</v>
      </c>
      <c r="C6" s="14" t="s">
        <v>22</v>
      </c>
      <c r="D6" s="15">
        <v>110399126.87</v>
      </c>
      <c r="E6" s="16">
        <v>778</v>
      </c>
    </row>
    <row r="7" spans="1:5" ht="15.75" customHeight="1" x14ac:dyDescent="0.2">
      <c r="A7" s="65"/>
      <c r="B7" s="14" t="s">
        <v>3</v>
      </c>
      <c r="C7" s="14" t="s">
        <v>23</v>
      </c>
      <c r="D7" s="15">
        <v>1409564621.9000001</v>
      </c>
      <c r="E7" s="16">
        <v>8143</v>
      </c>
    </row>
    <row r="8" spans="1:5" ht="15.75" customHeight="1" x14ac:dyDescent="0.2">
      <c r="A8" s="65"/>
      <c r="B8" s="14" t="s">
        <v>3</v>
      </c>
      <c r="C8" s="14" t="s">
        <v>24</v>
      </c>
      <c r="D8" s="15">
        <v>3159132961.1300001</v>
      </c>
      <c r="E8" s="16">
        <v>21401</v>
      </c>
    </row>
    <row r="9" spans="1:5" s="10" customFormat="1" ht="12.75" x14ac:dyDescent="0.2">
      <c r="A9" s="59" t="s">
        <v>13</v>
      </c>
      <c r="B9" s="59"/>
      <c r="C9" s="60"/>
      <c r="D9" s="8">
        <f>SUM(D4:D8)</f>
        <v>9945146652.7600021</v>
      </c>
      <c r="E9" s="9">
        <f>SUM(E4:E8)</f>
        <v>54290</v>
      </c>
    </row>
    <row r="10" spans="1:5" s="10" customFormat="1" ht="16.5" customHeight="1" x14ac:dyDescent="0.2">
      <c r="A10" s="66" t="s">
        <v>17</v>
      </c>
      <c r="B10" s="38" t="s">
        <v>15</v>
      </c>
      <c r="C10" s="38" t="s">
        <v>21</v>
      </c>
      <c r="D10" s="31">
        <v>78809861.680000007</v>
      </c>
      <c r="E10" s="30">
        <v>270</v>
      </c>
    </row>
    <row r="11" spans="1:5" s="10" customFormat="1" ht="15" customHeight="1" x14ac:dyDescent="0.2">
      <c r="A11" s="67"/>
      <c r="B11" s="43" t="s">
        <v>15</v>
      </c>
      <c r="C11" s="43" t="s">
        <v>22</v>
      </c>
      <c r="D11" s="44">
        <v>50235467.240000002</v>
      </c>
      <c r="E11" s="42">
        <v>148</v>
      </c>
    </row>
    <row r="12" spans="1:5" s="10" customFormat="1" ht="13.5" customHeight="1" x14ac:dyDescent="0.2">
      <c r="A12" s="67"/>
      <c r="B12" s="43" t="s">
        <v>15</v>
      </c>
      <c r="C12" s="43" t="s">
        <v>23</v>
      </c>
      <c r="D12" s="44">
        <v>152050601.19</v>
      </c>
      <c r="E12" s="45">
        <v>535</v>
      </c>
    </row>
    <row r="13" spans="1:5" s="10" customFormat="1" ht="15.75" customHeight="1" x14ac:dyDescent="0.2">
      <c r="A13" s="68"/>
      <c r="B13" s="43" t="s">
        <v>15</v>
      </c>
      <c r="C13" s="43" t="s">
        <v>24</v>
      </c>
      <c r="D13" s="44">
        <v>218094978.06</v>
      </c>
      <c r="E13" s="42">
        <v>856</v>
      </c>
    </row>
    <row r="14" spans="1:5" s="10" customFormat="1" ht="12.75" x14ac:dyDescent="0.2">
      <c r="A14" s="62" t="s">
        <v>18</v>
      </c>
      <c r="B14" s="63"/>
      <c r="C14" s="63"/>
      <c r="D14" s="35">
        <f>SUM(D10:D13)</f>
        <v>499190908.17000002</v>
      </c>
      <c r="E14" s="36">
        <f>SUM(E10:E13)</f>
        <v>1809</v>
      </c>
    </row>
    <row r="15" spans="1:5" s="10" customFormat="1" ht="22.5" x14ac:dyDescent="0.2">
      <c r="A15" s="37" t="s">
        <v>25</v>
      </c>
      <c r="B15" s="27" t="s">
        <v>32</v>
      </c>
      <c r="C15" s="27" t="s">
        <v>33</v>
      </c>
      <c r="D15" s="28">
        <v>46353870</v>
      </c>
      <c r="E15" s="29">
        <v>0</v>
      </c>
    </row>
    <row r="16" spans="1:5" s="10" customFormat="1" ht="12.75" x14ac:dyDescent="0.2">
      <c r="A16" s="74" t="s">
        <v>29</v>
      </c>
      <c r="B16" s="75"/>
      <c r="C16" s="75"/>
      <c r="D16" s="49">
        <f>SUM(D15:D15)</f>
        <v>46353870</v>
      </c>
      <c r="E16" s="50">
        <f>SUM(E15:E15)</f>
        <v>0</v>
      </c>
    </row>
    <row r="17" spans="1:5" s="12" customFormat="1" ht="12.75" x14ac:dyDescent="0.2">
      <c r="A17" s="57" t="s">
        <v>14</v>
      </c>
      <c r="B17" s="57"/>
      <c r="C17" s="58"/>
      <c r="D17" s="13">
        <f>D14+D9+D16</f>
        <v>10490691430.930002</v>
      </c>
      <c r="E17" s="52">
        <f>E14+E9+E16</f>
        <v>56099</v>
      </c>
    </row>
    <row r="18" spans="1:5" x14ac:dyDescent="0.2">
      <c r="A18" s="22" t="s">
        <v>30</v>
      </c>
    </row>
    <row r="19" spans="1:5" x14ac:dyDescent="0.2">
      <c r="A19" s="22" t="s">
        <v>12</v>
      </c>
    </row>
  </sheetData>
  <mergeCells count="8">
    <mergeCell ref="A17:C17"/>
    <mergeCell ref="A9:C9"/>
    <mergeCell ref="A1:E1"/>
    <mergeCell ref="A2:E2"/>
    <mergeCell ref="A4:A8"/>
    <mergeCell ref="A14:C14"/>
    <mergeCell ref="A10:A13"/>
    <mergeCell ref="A16:C16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E23"/>
  <sheetViews>
    <sheetView showGridLines="0" workbookViewId="0">
      <selection activeCell="C28" sqref="C28"/>
    </sheetView>
  </sheetViews>
  <sheetFormatPr defaultRowHeight="11.25" x14ac:dyDescent="0.2"/>
  <cols>
    <col min="1" max="1" width="14.85546875" style="21" customWidth="1"/>
    <col min="2" max="2" width="16.85546875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61" t="s">
        <v>31</v>
      </c>
      <c r="B1" s="61"/>
      <c r="C1" s="61"/>
      <c r="D1" s="61"/>
      <c r="E1" s="61"/>
    </row>
    <row r="2" spans="1:5" s="3" customFormat="1" ht="15" x14ac:dyDescent="0.2">
      <c r="A2" s="61" t="s">
        <v>6</v>
      </c>
      <c r="B2" s="61"/>
      <c r="C2" s="61"/>
      <c r="D2" s="61"/>
      <c r="E2" s="61"/>
    </row>
    <row r="3" spans="1:5" ht="24" customHeight="1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x14ac:dyDescent="0.2">
      <c r="A4" s="71" t="s">
        <v>16</v>
      </c>
      <c r="B4" s="14" t="s">
        <v>9</v>
      </c>
      <c r="C4" s="14" t="s">
        <v>20</v>
      </c>
      <c r="D4" s="15">
        <v>3755988035.6799998</v>
      </c>
      <c r="E4" s="16">
        <v>12584</v>
      </c>
    </row>
    <row r="5" spans="1:5" ht="19.5" x14ac:dyDescent="0.2">
      <c r="A5" s="65"/>
      <c r="B5" s="14" t="s">
        <v>3</v>
      </c>
      <c r="C5" s="14" t="s">
        <v>21</v>
      </c>
      <c r="D5" s="15">
        <v>32531601.640000001</v>
      </c>
      <c r="E5" s="16">
        <v>182</v>
      </c>
    </row>
    <row r="6" spans="1:5" ht="19.5" x14ac:dyDescent="0.2">
      <c r="A6" s="65"/>
      <c r="B6" s="14" t="s">
        <v>3</v>
      </c>
      <c r="C6" s="14" t="s">
        <v>22</v>
      </c>
      <c r="D6" s="15">
        <v>1754788.65</v>
      </c>
      <c r="E6" s="16">
        <v>11</v>
      </c>
    </row>
    <row r="7" spans="1:5" ht="19.5" x14ac:dyDescent="0.2">
      <c r="A7" s="65"/>
      <c r="B7" s="14" t="s">
        <v>3</v>
      </c>
      <c r="C7" s="14" t="s">
        <v>23</v>
      </c>
      <c r="D7" s="15">
        <v>479047943.83999997</v>
      </c>
      <c r="E7" s="16">
        <v>3077</v>
      </c>
    </row>
    <row r="8" spans="1:5" ht="19.5" x14ac:dyDescent="0.2">
      <c r="A8" s="65"/>
      <c r="B8" s="14" t="s">
        <v>3</v>
      </c>
      <c r="C8" s="14" t="s">
        <v>24</v>
      </c>
      <c r="D8" s="15">
        <v>1147717551.22</v>
      </c>
      <c r="E8" s="16">
        <v>8232</v>
      </c>
    </row>
    <row r="9" spans="1:5" s="10" customFormat="1" ht="12.75" x14ac:dyDescent="0.2">
      <c r="A9" s="59" t="s">
        <v>13</v>
      </c>
      <c r="B9" s="69"/>
      <c r="C9" s="70"/>
      <c r="D9" s="47">
        <f>SUM(D4:D8)</f>
        <v>5417039921.0299997</v>
      </c>
      <c r="E9" s="48">
        <f>SUM(E4:E8)</f>
        <v>24086</v>
      </c>
    </row>
    <row r="10" spans="1:5" s="10" customFormat="1" ht="19.5" x14ac:dyDescent="0.2">
      <c r="A10" s="66" t="s">
        <v>17</v>
      </c>
      <c r="B10" s="14" t="s">
        <v>15</v>
      </c>
      <c r="C10" s="14" t="s">
        <v>21</v>
      </c>
      <c r="D10" s="15">
        <v>31462931.66</v>
      </c>
      <c r="E10" s="16">
        <v>86</v>
      </c>
    </row>
    <row r="11" spans="1:5" s="10" customFormat="1" ht="12.75" x14ac:dyDescent="0.2">
      <c r="A11" s="67"/>
      <c r="B11" s="14" t="s">
        <v>15</v>
      </c>
      <c r="C11" s="14" t="s">
        <v>22</v>
      </c>
      <c r="D11" s="15">
        <v>15194290.939999999</v>
      </c>
      <c r="E11" s="16">
        <v>37</v>
      </c>
    </row>
    <row r="12" spans="1:5" s="10" customFormat="1" ht="12.75" x14ac:dyDescent="0.2">
      <c r="A12" s="67"/>
      <c r="B12" s="14" t="s">
        <v>15</v>
      </c>
      <c r="C12" s="14" t="s">
        <v>23</v>
      </c>
      <c r="D12" s="15">
        <v>44156605.75</v>
      </c>
      <c r="E12" s="16">
        <v>166</v>
      </c>
    </row>
    <row r="13" spans="1:5" s="10" customFormat="1" ht="12.75" x14ac:dyDescent="0.2">
      <c r="A13" s="68"/>
      <c r="B13" s="14" t="s">
        <v>15</v>
      </c>
      <c r="C13" s="14" t="s">
        <v>24</v>
      </c>
      <c r="D13" s="15">
        <v>192697345.63999999</v>
      </c>
      <c r="E13" s="16">
        <v>767</v>
      </c>
    </row>
    <row r="14" spans="1:5" s="10" customFormat="1" ht="12.75" x14ac:dyDescent="0.2">
      <c r="A14" s="62" t="s">
        <v>18</v>
      </c>
      <c r="B14" s="63"/>
      <c r="C14" s="63"/>
      <c r="D14" s="35">
        <f>SUM(D10:D13)</f>
        <v>283511173.99000001</v>
      </c>
      <c r="E14" s="36">
        <f>SUM(E10:E13)</f>
        <v>1056</v>
      </c>
    </row>
    <row r="15" spans="1:5" s="12" customFormat="1" ht="41.25" customHeight="1" x14ac:dyDescent="0.2">
      <c r="A15" s="76" t="s">
        <v>25</v>
      </c>
      <c r="B15" s="27" t="s">
        <v>32</v>
      </c>
      <c r="C15" s="27" t="s">
        <v>33</v>
      </c>
      <c r="D15" s="28">
        <v>54064500</v>
      </c>
      <c r="E15" s="29">
        <v>0</v>
      </c>
    </row>
    <row r="16" spans="1:5" s="12" customFormat="1" ht="41.25" customHeight="1" x14ac:dyDescent="0.2">
      <c r="A16" s="77"/>
      <c r="B16" s="27" t="s">
        <v>19</v>
      </c>
      <c r="C16" s="27" t="s">
        <v>33</v>
      </c>
      <c r="D16" s="28">
        <v>141430900</v>
      </c>
      <c r="E16" s="29">
        <v>0</v>
      </c>
    </row>
    <row r="17" spans="1:5" s="12" customFormat="1" ht="12" x14ac:dyDescent="0.2">
      <c r="A17" s="74" t="s">
        <v>29</v>
      </c>
      <c r="B17" s="75"/>
      <c r="C17" s="75"/>
      <c r="D17" s="49">
        <f>SUM(D15:D16)</f>
        <v>195495400</v>
      </c>
      <c r="E17" s="50">
        <f>SUM(E15:E16)</f>
        <v>0</v>
      </c>
    </row>
    <row r="18" spans="1:5" s="12" customFormat="1" ht="26.25" customHeight="1" x14ac:dyDescent="0.2">
      <c r="A18" s="76" t="s">
        <v>36</v>
      </c>
      <c r="B18" s="27" t="s">
        <v>27</v>
      </c>
      <c r="C18" s="27" t="s">
        <v>34</v>
      </c>
      <c r="D18" s="28">
        <v>632798959.88</v>
      </c>
      <c r="E18" s="29">
        <v>0</v>
      </c>
    </row>
    <row r="19" spans="1:5" s="12" customFormat="1" ht="22.5" customHeight="1" x14ac:dyDescent="0.2">
      <c r="A19" s="77"/>
      <c r="B19" s="27" t="s">
        <v>27</v>
      </c>
      <c r="C19" s="27" t="s">
        <v>35</v>
      </c>
      <c r="D19" s="28">
        <v>719171707.03999996</v>
      </c>
      <c r="E19" s="29">
        <v>0</v>
      </c>
    </row>
    <row r="20" spans="1:5" s="12" customFormat="1" ht="12" x14ac:dyDescent="0.2">
      <c r="A20" s="72" t="s">
        <v>37</v>
      </c>
      <c r="B20" s="73"/>
      <c r="C20" s="73"/>
      <c r="D20" s="11">
        <f>SUM(D18:D19)</f>
        <v>1351970666.9200001</v>
      </c>
      <c r="E20" s="51">
        <f>SUM(E18:E19)</f>
        <v>0</v>
      </c>
    </row>
    <row r="21" spans="1:5" s="12" customFormat="1" ht="12.75" x14ac:dyDescent="0.2">
      <c r="A21" s="57" t="s">
        <v>14</v>
      </c>
      <c r="B21" s="57"/>
      <c r="C21" s="58"/>
      <c r="D21" s="13">
        <f>D9+D20+D14+D17</f>
        <v>7248017161.9399996</v>
      </c>
      <c r="E21" s="52">
        <f>E9+E20+E14+E17</f>
        <v>25142</v>
      </c>
    </row>
    <row r="22" spans="1:5" x14ac:dyDescent="0.2">
      <c r="A22" s="22" t="s">
        <v>30</v>
      </c>
    </row>
    <row r="23" spans="1:5" x14ac:dyDescent="0.2">
      <c r="A23" s="22" t="s">
        <v>12</v>
      </c>
    </row>
  </sheetData>
  <mergeCells count="11">
    <mergeCell ref="A21:C21"/>
    <mergeCell ref="A9:C9"/>
    <mergeCell ref="A1:E1"/>
    <mergeCell ref="A2:E2"/>
    <mergeCell ref="A4:A8"/>
    <mergeCell ref="A20:C20"/>
    <mergeCell ref="A10:A13"/>
    <mergeCell ref="A14:C14"/>
    <mergeCell ref="A17:C17"/>
    <mergeCell ref="A18:A19"/>
    <mergeCell ref="A15:A16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3"/>
    <pageSetUpPr fitToPage="1"/>
  </sheetPr>
  <dimension ref="A1:E23"/>
  <sheetViews>
    <sheetView showGridLines="0" tabSelected="1" workbookViewId="0">
      <selection activeCell="B26" sqref="B26"/>
    </sheetView>
  </sheetViews>
  <sheetFormatPr defaultRowHeight="11.25" x14ac:dyDescent="0.2"/>
  <cols>
    <col min="1" max="1" width="14.85546875" style="21" customWidth="1"/>
    <col min="2" max="2" width="16.85546875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61" t="s">
        <v>31</v>
      </c>
      <c r="B1" s="61"/>
      <c r="C1" s="61"/>
      <c r="D1" s="61"/>
      <c r="E1" s="61"/>
    </row>
    <row r="2" spans="1:5" s="3" customFormat="1" ht="15" x14ac:dyDescent="0.2">
      <c r="A2" s="61" t="s">
        <v>7</v>
      </c>
      <c r="B2" s="61"/>
      <c r="C2" s="61"/>
      <c r="D2" s="61"/>
      <c r="E2" s="61"/>
    </row>
    <row r="3" spans="1:5" ht="24" customHeight="1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ht="19.5" customHeight="1" x14ac:dyDescent="0.2">
      <c r="A4" s="64" t="s">
        <v>16</v>
      </c>
      <c r="B4" s="14" t="s">
        <v>9</v>
      </c>
      <c r="C4" s="14" t="s">
        <v>20</v>
      </c>
      <c r="D4" s="15">
        <v>32897822513.860001</v>
      </c>
      <c r="E4" s="16">
        <v>115355</v>
      </c>
    </row>
    <row r="5" spans="1:5" ht="19.5" customHeight="1" x14ac:dyDescent="0.2">
      <c r="A5" s="65"/>
      <c r="B5" s="14" t="s">
        <v>3</v>
      </c>
      <c r="C5" s="14" t="s">
        <v>21</v>
      </c>
      <c r="D5" s="15">
        <v>2587389350.9099998</v>
      </c>
      <c r="E5" s="16">
        <v>16182</v>
      </c>
    </row>
    <row r="6" spans="1:5" ht="19.5" customHeight="1" x14ac:dyDescent="0.2">
      <c r="A6" s="65"/>
      <c r="B6" s="14" t="s">
        <v>3</v>
      </c>
      <c r="C6" s="14" t="s">
        <v>22</v>
      </c>
      <c r="D6" s="15">
        <v>151293525.72999999</v>
      </c>
      <c r="E6" s="16">
        <v>1057</v>
      </c>
    </row>
    <row r="7" spans="1:5" ht="19.5" customHeight="1" x14ac:dyDescent="0.2">
      <c r="A7" s="65"/>
      <c r="B7" s="14" t="s">
        <v>3</v>
      </c>
      <c r="C7" s="14" t="s">
        <v>23</v>
      </c>
      <c r="D7" s="15">
        <v>2393026694.9400001</v>
      </c>
      <c r="E7" s="16">
        <v>12776</v>
      </c>
    </row>
    <row r="8" spans="1:5" ht="19.5" customHeight="1" x14ac:dyDescent="0.2">
      <c r="A8" s="65"/>
      <c r="B8" s="14" t="s">
        <v>3</v>
      </c>
      <c r="C8" s="14" t="s">
        <v>24</v>
      </c>
      <c r="D8" s="15">
        <v>6853966641.5500002</v>
      </c>
      <c r="E8" s="16">
        <v>43209</v>
      </c>
    </row>
    <row r="9" spans="1:5" s="10" customFormat="1" ht="12.75" x14ac:dyDescent="0.2">
      <c r="A9" s="59" t="s">
        <v>13</v>
      </c>
      <c r="B9" s="78"/>
      <c r="C9" s="79"/>
      <c r="D9" s="25">
        <f>SUM(D4:D8)</f>
        <v>44883498726.990013</v>
      </c>
      <c r="E9" s="26">
        <f>SUM(E4:E8)</f>
        <v>188579</v>
      </c>
    </row>
    <row r="10" spans="1:5" s="10" customFormat="1" ht="18" customHeight="1" x14ac:dyDescent="0.2">
      <c r="A10" s="66" t="s">
        <v>17</v>
      </c>
      <c r="B10" s="38" t="s">
        <v>15</v>
      </c>
      <c r="C10" s="38" t="s">
        <v>21</v>
      </c>
      <c r="D10" s="31">
        <v>303696923.44</v>
      </c>
      <c r="E10" s="30">
        <v>1124</v>
      </c>
    </row>
    <row r="11" spans="1:5" s="10" customFormat="1" ht="18" customHeight="1" x14ac:dyDescent="0.2">
      <c r="A11" s="67"/>
      <c r="B11" s="43" t="s">
        <v>15</v>
      </c>
      <c r="C11" s="43" t="s">
        <v>22</v>
      </c>
      <c r="D11" s="44">
        <v>150934409.86000001</v>
      </c>
      <c r="E11" s="42">
        <v>443</v>
      </c>
    </row>
    <row r="12" spans="1:5" s="10" customFormat="1" ht="15" customHeight="1" x14ac:dyDescent="0.2">
      <c r="A12" s="67"/>
      <c r="B12" s="43" t="s">
        <v>15</v>
      </c>
      <c r="C12" s="43" t="s">
        <v>23</v>
      </c>
      <c r="D12" s="44">
        <v>450735387.19999999</v>
      </c>
      <c r="E12" s="45">
        <v>1574</v>
      </c>
    </row>
    <row r="13" spans="1:5" s="10" customFormat="1" ht="15" customHeight="1" x14ac:dyDescent="0.2">
      <c r="A13" s="68"/>
      <c r="B13" s="43" t="s">
        <v>15</v>
      </c>
      <c r="C13" s="43" t="s">
        <v>24</v>
      </c>
      <c r="D13" s="44">
        <v>774345082.05999994</v>
      </c>
      <c r="E13" s="42">
        <v>2952</v>
      </c>
    </row>
    <row r="14" spans="1:5" s="10" customFormat="1" ht="12.75" x14ac:dyDescent="0.2">
      <c r="A14" s="62" t="s">
        <v>18</v>
      </c>
      <c r="B14" s="63"/>
      <c r="C14" s="63"/>
      <c r="D14" s="35">
        <f>SUM(D10:D13)</f>
        <v>1679711802.5599999</v>
      </c>
      <c r="E14" s="36">
        <f>SUM(E10:E13)</f>
        <v>6093</v>
      </c>
    </row>
    <row r="15" spans="1:5" s="10" customFormat="1" ht="31.5" customHeight="1" x14ac:dyDescent="0.2">
      <c r="A15" s="84" t="s">
        <v>25</v>
      </c>
      <c r="B15" s="54" t="s">
        <v>28</v>
      </c>
      <c r="C15" s="24" t="s">
        <v>38</v>
      </c>
      <c r="D15" s="33">
        <v>2067375.88</v>
      </c>
      <c r="E15" s="34">
        <v>0</v>
      </c>
    </row>
    <row r="16" spans="1:5" s="10" customFormat="1" ht="31.5" customHeight="1" x14ac:dyDescent="0.2">
      <c r="A16" s="85"/>
      <c r="B16" s="43" t="s">
        <v>32</v>
      </c>
      <c r="C16" s="55" t="s">
        <v>33</v>
      </c>
      <c r="D16" s="56">
        <v>119049779.62</v>
      </c>
      <c r="E16" s="53">
        <v>0</v>
      </c>
    </row>
    <row r="17" spans="1:5" s="12" customFormat="1" ht="12" x14ac:dyDescent="0.2">
      <c r="A17" s="80" t="s">
        <v>26</v>
      </c>
      <c r="B17" s="81"/>
      <c r="C17" s="81"/>
      <c r="D17" s="23">
        <f>SUM(D15:D16)</f>
        <v>121117155.5</v>
      </c>
      <c r="E17" s="41">
        <f>SUM(E15:E16)</f>
        <v>0</v>
      </c>
    </row>
    <row r="18" spans="1:5" s="12" customFormat="1" ht="21.75" customHeight="1" x14ac:dyDescent="0.2">
      <c r="A18" s="86" t="s">
        <v>36</v>
      </c>
      <c r="B18" s="43" t="s">
        <v>27</v>
      </c>
      <c r="C18" s="43" t="s">
        <v>35</v>
      </c>
      <c r="D18" s="88">
        <v>948648898.84000003</v>
      </c>
      <c r="E18" s="32">
        <v>0</v>
      </c>
    </row>
    <row r="19" spans="1:5" s="12" customFormat="1" ht="21.75" customHeight="1" x14ac:dyDescent="0.2">
      <c r="A19" s="87"/>
      <c r="B19" s="43" t="s">
        <v>8</v>
      </c>
      <c r="C19" s="43" t="s">
        <v>34</v>
      </c>
      <c r="D19" s="88">
        <v>649320338.28999996</v>
      </c>
      <c r="E19" s="32">
        <v>0</v>
      </c>
    </row>
    <row r="20" spans="1:5" s="12" customFormat="1" ht="12" x14ac:dyDescent="0.2">
      <c r="A20" s="82" t="s">
        <v>37</v>
      </c>
      <c r="B20" s="83"/>
      <c r="C20" s="83"/>
      <c r="D20" s="39">
        <f>D18+D19</f>
        <v>1597969237.1300001</v>
      </c>
      <c r="E20" s="40">
        <f>E18+E19</f>
        <v>0</v>
      </c>
    </row>
    <row r="21" spans="1:5" s="12" customFormat="1" ht="12.75" x14ac:dyDescent="0.2">
      <c r="A21" s="57" t="s">
        <v>14</v>
      </c>
      <c r="B21" s="57"/>
      <c r="C21" s="58"/>
      <c r="D21" s="13">
        <f>D9+D17+D14+D20</f>
        <v>48282296922.180008</v>
      </c>
      <c r="E21" s="46">
        <f>E9+E17+E14+E20</f>
        <v>194672</v>
      </c>
    </row>
    <row r="22" spans="1:5" x14ac:dyDescent="0.2">
      <c r="A22" s="22" t="s">
        <v>30</v>
      </c>
    </row>
    <row r="23" spans="1:5" x14ac:dyDescent="0.2">
      <c r="A23" s="22" t="s">
        <v>12</v>
      </c>
    </row>
  </sheetData>
  <mergeCells count="11">
    <mergeCell ref="A21:C21"/>
    <mergeCell ref="A9:C9"/>
    <mergeCell ref="A1:E1"/>
    <mergeCell ref="A2:E2"/>
    <mergeCell ref="A17:C17"/>
    <mergeCell ref="A14:C14"/>
    <mergeCell ref="A4:A8"/>
    <mergeCell ref="A20:C20"/>
    <mergeCell ref="A10:A13"/>
    <mergeCell ref="A15:A16"/>
    <mergeCell ref="A18:A19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Espírito Santo</vt:lpstr>
      <vt:lpstr>Minas Gerais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2017-01-23T18:13:26Z</cp:lastPrinted>
  <dcterms:created xsi:type="dcterms:W3CDTF">2005-01-19T13:30:20Z</dcterms:created>
  <dcterms:modified xsi:type="dcterms:W3CDTF">2025-03-19T14:51:03Z</dcterms:modified>
</cp:coreProperties>
</file>