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4114263B-8AE5-4575-91D0-0030C70BCF02}" xr6:coauthVersionLast="47" xr6:coauthVersionMax="47" xr10:uidLastSave="{00000000-0000-0000-0000-000000000000}"/>
  <bookViews>
    <workbookView xWindow="-120" yWindow="-120" windowWidth="20730" windowHeight="11160" tabRatio="810" xr2:uid="{00000000-000D-0000-FFFF-FFFF00000000}"/>
  </bookViews>
  <sheets>
    <sheet name="Acre" sheetId="9" r:id="rId1"/>
    <sheet name="Amapá" sheetId="6" r:id="rId2"/>
    <sheet name="Amazonas" sheetId="5" r:id="rId3"/>
    <sheet name="Pará" sheetId="24" r:id="rId4"/>
    <sheet name="Rondônia" sheetId="19" r:id="rId5"/>
    <sheet name="Roraima" sheetId="28" r:id="rId6"/>
    <sheet name="Tocantins" sheetId="2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9" l="1"/>
  <c r="D15" i="29"/>
  <c r="E14" i="29"/>
  <c r="D14" i="29"/>
  <c r="E9" i="29"/>
  <c r="D9" i="29"/>
  <c r="E15" i="28"/>
  <c r="D15" i="28"/>
  <c r="E14" i="28"/>
  <c r="D14" i="28"/>
  <c r="E9" i="28"/>
  <c r="D9" i="28"/>
  <c r="E15" i="19"/>
  <c r="D15" i="19"/>
  <c r="E14" i="19"/>
  <c r="D14" i="19"/>
  <c r="E9" i="19"/>
  <c r="D9" i="19"/>
  <c r="E17" i="24"/>
  <c r="D17" i="24"/>
  <c r="E16" i="24"/>
  <c r="D16" i="24"/>
  <c r="E14" i="24"/>
  <c r="D14" i="24"/>
  <c r="E9" i="24"/>
  <c r="D9" i="24"/>
  <c r="E14" i="5"/>
  <c r="D14" i="5"/>
  <c r="E9" i="5"/>
  <c r="E17" i="5" s="1"/>
  <c r="D9" i="5"/>
  <c r="E16" i="5"/>
  <c r="D16" i="5"/>
  <c r="E15" i="6"/>
  <c r="D15" i="6"/>
  <c r="E14" i="6"/>
  <c r="D14" i="6"/>
  <c r="E9" i="6"/>
  <c r="D9" i="6"/>
  <c r="E14" i="9"/>
  <c r="D14" i="9"/>
  <c r="E13" i="9"/>
  <c r="D13" i="9"/>
  <c r="E9" i="9"/>
  <c r="D9" i="9"/>
  <c r="D17" i="5" l="1"/>
</calcChain>
</file>

<file path=xl/sharedStrings.xml><?xml version="1.0" encoding="utf-8"?>
<sst xmlns="http://schemas.openxmlformats.org/spreadsheetml/2006/main" count="230" uniqueCount="35">
  <si>
    <t>Área</t>
  </si>
  <si>
    <t>Programa</t>
  </si>
  <si>
    <t>Modalidade</t>
  </si>
  <si>
    <t>Carta de Crédito - Individual</t>
  </si>
  <si>
    <t>Acre</t>
  </si>
  <si>
    <t>Amapá</t>
  </si>
  <si>
    <t>Amazonas</t>
  </si>
  <si>
    <t>Pará</t>
  </si>
  <si>
    <t>Rondônia</t>
  </si>
  <si>
    <t>Roraima</t>
  </si>
  <si>
    <t>Tocantins</t>
  </si>
  <si>
    <t>Valor do Empréstimo (R$)</t>
  </si>
  <si>
    <t>Número de Unidades</t>
  </si>
  <si>
    <t>Total Habitação</t>
  </si>
  <si>
    <t xml:space="preserve">TOTAL GERAL </t>
  </si>
  <si>
    <t>Elaboração: Banco de Dados - CBIC.</t>
  </si>
  <si>
    <t>Apoio à Produção</t>
  </si>
  <si>
    <t>Pró-Cotista</t>
  </si>
  <si>
    <t>HABITAÇÃO POPULAR</t>
  </si>
  <si>
    <t>OPER. DIVERSAS</t>
  </si>
  <si>
    <t>Total Operações Diversas</t>
  </si>
  <si>
    <t>HABITAÇÃO</t>
  </si>
  <si>
    <t>Aquisição de terreno e construção</t>
  </si>
  <si>
    <t>Imóvel novo</t>
  </si>
  <si>
    <t>Imóvel usado</t>
  </si>
  <si>
    <t>Construção</t>
  </si>
  <si>
    <t>Pró-Moradia</t>
  </si>
  <si>
    <t>HAB - PRODUCAO DE CONJUNSTOS HABITACIONAIS</t>
  </si>
  <si>
    <t>Fonte: Caixa Econômica Federal. Posição da Base: 14/03/2025.</t>
  </si>
  <si>
    <t>CONTRATAÇÕES COM RECURSOS DO FGTS - 2024</t>
  </si>
  <si>
    <t>INFRAESTRUTURA URBANA</t>
  </si>
  <si>
    <t>Pró-Transporte - Setor Público</t>
  </si>
  <si>
    <t xml:space="preserve">TRANSPORTES                               </t>
  </si>
  <si>
    <t>Total Infraestrutura</t>
  </si>
  <si>
    <t>Pró-Transporte - Setor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</si>
</sst>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7.5"/>
      <name val="Arial"/>
      <family val="2"/>
    </font>
    <font>
      <b/>
      <sz val="8"/>
      <color indexed="48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" vertical="center" wrapText="1"/>
    </xf>
    <xf numFmtId="38" fontId="5" fillId="2" borderId="2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Continuous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3" fontId="8" fillId="6" borderId="2" xfId="0" applyNumberFormat="1" applyFont="1" applyFill="1" applyBorder="1" applyAlignment="1">
      <alignment horizontal="center"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Continuous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Continuous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6" borderId="20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Continuous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Continuous" vertical="center" wrapText="1"/>
    </xf>
    <xf numFmtId="0" fontId="10" fillId="5" borderId="2" xfId="0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3" fontId="8" fillId="7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E16"/>
  <sheetViews>
    <sheetView showGridLines="0" tabSelected="1" workbookViewId="0">
      <selection activeCell="D18" sqref="D18"/>
    </sheetView>
  </sheetViews>
  <sheetFormatPr defaultRowHeight="11.25" x14ac:dyDescent="0.2"/>
  <cols>
    <col min="1" max="1" width="13.710937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x14ac:dyDescent="0.2">
      <c r="A1" s="38" t="s">
        <v>29</v>
      </c>
      <c r="B1" s="38"/>
      <c r="C1" s="38"/>
      <c r="D1" s="38"/>
      <c r="E1" s="38"/>
    </row>
    <row r="2" spans="1:5" ht="15" x14ac:dyDescent="0.2">
      <c r="A2" s="38" t="s">
        <v>4</v>
      </c>
      <c r="B2" s="38"/>
      <c r="C2" s="38"/>
      <c r="D2" s="38"/>
      <c r="E2" s="38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19.5" customHeight="1" x14ac:dyDescent="0.2">
      <c r="A4" s="42" t="s">
        <v>18</v>
      </c>
      <c r="B4" s="18" t="s">
        <v>16</v>
      </c>
      <c r="C4" s="18" t="s">
        <v>21</v>
      </c>
      <c r="D4" s="17">
        <v>1207543.5900000001</v>
      </c>
      <c r="E4" s="19">
        <v>6</v>
      </c>
    </row>
    <row r="5" spans="1:5" ht="19.5" customHeight="1" x14ac:dyDescent="0.2">
      <c r="A5" s="43"/>
      <c r="B5" s="18" t="s">
        <v>3</v>
      </c>
      <c r="C5" s="18" t="s">
        <v>22</v>
      </c>
      <c r="D5" s="17">
        <v>843726.01</v>
      </c>
      <c r="E5" s="19">
        <v>5</v>
      </c>
    </row>
    <row r="6" spans="1:5" ht="19.5" customHeight="1" x14ac:dyDescent="0.2">
      <c r="A6" s="43"/>
      <c r="B6" s="18" t="s">
        <v>3</v>
      </c>
      <c r="C6" s="18" t="s">
        <v>23</v>
      </c>
      <c r="D6" s="17">
        <v>1021332.19</v>
      </c>
      <c r="E6" s="19">
        <v>6</v>
      </c>
    </row>
    <row r="7" spans="1:5" ht="19.5" x14ac:dyDescent="0.2">
      <c r="A7" s="43"/>
      <c r="B7" s="18" t="s">
        <v>3</v>
      </c>
      <c r="C7" s="18" t="s">
        <v>24</v>
      </c>
      <c r="D7" s="17">
        <v>19912349.370000001</v>
      </c>
      <c r="E7" s="19">
        <v>139</v>
      </c>
    </row>
    <row r="8" spans="1:5" ht="29.25" x14ac:dyDescent="0.2">
      <c r="A8" s="43"/>
      <c r="B8" s="18" t="s">
        <v>26</v>
      </c>
      <c r="C8" s="18" t="s">
        <v>27</v>
      </c>
      <c r="D8" s="17">
        <v>36085000</v>
      </c>
      <c r="E8" s="19">
        <v>1001</v>
      </c>
    </row>
    <row r="9" spans="1:5" ht="12" x14ac:dyDescent="0.2">
      <c r="A9" s="39" t="s">
        <v>13</v>
      </c>
      <c r="B9" s="40"/>
      <c r="C9" s="41"/>
      <c r="D9" s="28">
        <f>SUM(D4:D8)</f>
        <v>59069951.159999996</v>
      </c>
      <c r="E9" s="26">
        <f>SUM(E4:E8)</f>
        <v>1157</v>
      </c>
    </row>
    <row r="10" spans="1:5" ht="18" customHeight="1" x14ac:dyDescent="0.2">
      <c r="A10" s="46" t="s">
        <v>19</v>
      </c>
      <c r="B10" s="18" t="s">
        <v>17</v>
      </c>
      <c r="C10" s="18" t="s">
        <v>22</v>
      </c>
      <c r="D10" s="17">
        <v>464000</v>
      </c>
      <c r="E10" s="19">
        <v>1</v>
      </c>
    </row>
    <row r="11" spans="1:5" ht="18" customHeight="1" x14ac:dyDescent="0.2">
      <c r="A11" s="47"/>
      <c r="B11" s="18" t="s">
        <v>17</v>
      </c>
      <c r="C11" s="18" t="s">
        <v>25</v>
      </c>
      <c r="D11" s="17">
        <v>105600</v>
      </c>
      <c r="E11" s="19">
        <v>1</v>
      </c>
    </row>
    <row r="12" spans="1:5" ht="14.25" customHeight="1" x14ac:dyDescent="0.2">
      <c r="A12" s="48"/>
      <c r="B12" s="18" t="s">
        <v>17</v>
      </c>
      <c r="C12" s="18" t="s">
        <v>24</v>
      </c>
      <c r="D12" s="17">
        <v>1120793.26</v>
      </c>
      <c r="E12" s="19">
        <v>7</v>
      </c>
    </row>
    <row r="13" spans="1:5" s="27" customFormat="1" ht="12.75" x14ac:dyDescent="0.2">
      <c r="A13" s="44" t="s">
        <v>20</v>
      </c>
      <c r="B13" s="45"/>
      <c r="C13" s="45"/>
      <c r="D13" s="21">
        <f>SUM(D10:D12)</f>
        <v>1690393.26</v>
      </c>
      <c r="E13" s="29">
        <f>SUM(E10:E12)</f>
        <v>9</v>
      </c>
    </row>
    <row r="14" spans="1:5" ht="12.75" x14ac:dyDescent="0.2">
      <c r="A14" s="36" t="s">
        <v>14</v>
      </c>
      <c r="B14" s="37"/>
      <c r="C14" s="37"/>
      <c r="D14" s="8">
        <f>D9+D13</f>
        <v>60760344.419999994</v>
      </c>
      <c r="E14" s="9">
        <f>E9+E13</f>
        <v>1166</v>
      </c>
    </row>
    <row r="15" spans="1:5" x14ac:dyDescent="0.2">
      <c r="A15" s="20" t="s">
        <v>28</v>
      </c>
      <c r="B15" s="10"/>
      <c r="C15" s="11"/>
    </row>
    <row r="16" spans="1:5" x14ac:dyDescent="0.2">
      <c r="A16" s="20" t="s">
        <v>15</v>
      </c>
      <c r="B16" s="10"/>
      <c r="C16" s="11"/>
    </row>
  </sheetData>
  <mergeCells count="7">
    <mergeCell ref="A14:C14"/>
    <mergeCell ref="A1:E1"/>
    <mergeCell ref="A2:E2"/>
    <mergeCell ref="A9:C9"/>
    <mergeCell ref="A4:A8"/>
    <mergeCell ref="A13:C13"/>
    <mergeCell ref="A10:A12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  <pageSetUpPr fitToPage="1"/>
  </sheetPr>
  <dimension ref="A1:E17"/>
  <sheetViews>
    <sheetView showGridLines="0" workbookViewId="0">
      <selection activeCell="C19" sqref="C19"/>
    </sheetView>
  </sheetViews>
  <sheetFormatPr defaultRowHeight="11.25" x14ac:dyDescent="0.2"/>
  <cols>
    <col min="1" max="1" width="15.8554687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38" t="s">
        <v>29</v>
      </c>
      <c r="B1" s="38"/>
      <c r="C1" s="38"/>
      <c r="D1" s="38"/>
      <c r="E1" s="38"/>
    </row>
    <row r="2" spans="1:5" ht="15" x14ac:dyDescent="0.2">
      <c r="A2" s="38" t="s">
        <v>5</v>
      </c>
      <c r="B2" s="38"/>
      <c r="C2" s="38"/>
      <c r="D2" s="38"/>
      <c r="E2" s="38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x14ac:dyDescent="0.2">
      <c r="A4" s="49" t="s">
        <v>18</v>
      </c>
      <c r="B4" s="18" t="s">
        <v>16</v>
      </c>
      <c r="C4" s="18" t="s">
        <v>21</v>
      </c>
      <c r="D4" s="17">
        <v>89432610.590000004</v>
      </c>
      <c r="E4" s="19">
        <v>232</v>
      </c>
    </row>
    <row r="5" spans="1:5" ht="19.5" x14ac:dyDescent="0.2">
      <c r="A5" s="50"/>
      <c r="B5" s="18" t="s">
        <v>3</v>
      </c>
      <c r="C5" s="18" t="s">
        <v>22</v>
      </c>
      <c r="D5" s="17">
        <v>6868364.6299999999</v>
      </c>
      <c r="E5" s="19">
        <v>32</v>
      </c>
    </row>
    <row r="6" spans="1:5" ht="19.5" x14ac:dyDescent="0.2">
      <c r="A6" s="50"/>
      <c r="B6" s="18" t="s">
        <v>3</v>
      </c>
      <c r="C6" s="18" t="s">
        <v>25</v>
      </c>
      <c r="D6" s="17">
        <v>577320.85</v>
      </c>
      <c r="E6" s="19">
        <v>4</v>
      </c>
    </row>
    <row r="7" spans="1:5" ht="19.5" x14ac:dyDescent="0.2">
      <c r="A7" s="50"/>
      <c r="B7" s="18" t="s">
        <v>3</v>
      </c>
      <c r="C7" s="18" t="s">
        <v>23</v>
      </c>
      <c r="D7" s="17">
        <v>4558568.54</v>
      </c>
      <c r="E7" s="19">
        <v>21</v>
      </c>
    </row>
    <row r="8" spans="1:5" ht="19.5" x14ac:dyDescent="0.2">
      <c r="A8" s="50"/>
      <c r="B8" s="18" t="s">
        <v>3</v>
      </c>
      <c r="C8" s="18" t="s">
        <v>24</v>
      </c>
      <c r="D8" s="17">
        <v>6240192.4500000002</v>
      </c>
      <c r="E8" s="19">
        <v>40</v>
      </c>
    </row>
    <row r="9" spans="1:5" ht="12" x14ac:dyDescent="0.2">
      <c r="A9" s="39" t="s">
        <v>13</v>
      </c>
      <c r="B9" s="51"/>
      <c r="C9" s="52"/>
      <c r="D9" s="6">
        <f>SUM(D4:D8)</f>
        <v>107677057.06</v>
      </c>
      <c r="E9" s="7">
        <f>SUM(E4:E8)</f>
        <v>329</v>
      </c>
    </row>
    <row r="10" spans="1:5" ht="18" customHeight="1" x14ac:dyDescent="0.2">
      <c r="A10" s="46" t="s">
        <v>19</v>
      </c>
      <c r="B10" s="18" t="s">
        <v>17</v>
      </c>
      <c r="C10" s="18" t="s">
        <v>22</v>
      </c>
      <c r="D10" s="17">
        <v>3382056.33</v>
      </c>
      <c r="E10" s="19">
        <v>12</v>
      </c>
    </row>
    <row r="11" spans="1:5" ht="18" customHeight="1" x14ac:dyDescent="0.2">
      <c r="A11" s="47"/>
      <c r="B11" s="18" t="s">
        <v>17</v>
      </c>
      <c r="C11" s="18" t="s">
        <v>25</v>
      </c>
      <c r="D11" s="17">
        <v>256769.45</v>
      </c>
      <c r="E11" s="19">
        <v>1</v>
      </c>
    </row>
    <row r="12" spans="1:5" ht="18" customHeight="1" x14ac:dyDescent="0.2">
      <c r="A12" s="47"/>
      <c r="B12" s="18" t="s">
        <v>17</v>
      </c>
      <c r="C12" s="18" t="s">
        <v>23</v>
      </c>
      <c r="D12" s="17">
        <v>2883328.5</v>
      </c>
      <c r="E12" s="19">
        <v>12</v>
      </c>
    </row>
    <row r="13" spans="1:5" ht="14.25" customHeight="1" x14ac:dyDescent="0.2">
      <c r="A13" s="48"/>
      <c r="B13" s="18" t="s">
        <v>17</v>
      </c>
      <c r="C13" s="18" t="s">
        <v>24</v>
      </c>
      <c r="D13" s="17">
        <v>1920800</v>
      </c>
      <c r="E13" s="19">
        <v>8</v>
      </c>
    </row>
    <row r="14" spans="1:5" s="27" customFormat="1" ht="12.75" x14ac:dyDescent="0.2">
      <c r="A14" s="44" t="s">
        <v>20</v>
      </c>
      <c r="B14" s="45"/>
      <c r="C14" s="45"/>
      <c r="D14" s="21">
        <f>SUM(D10:D13)</f>
        <v>8442954.2800000012</v>
      </c>
      <c r="E14" s="29">
        <f>SUM(E10:E13)</f>
        <v>33</v>
      </c>
    </row>
    <row r="15" spans="1:5" ht="12.75" x14ac:dyDescent="0.2">
      <c r="A15" s="36" t="s">
        <v>14</v>
      </c>
      <c r="B15" s="37"/>
      <c r="C15" s="37"/>
      <c r="D15" s="8">
        <f>SUM(D9,D14)</f>
        <v>116120011.34</v>
      </c>
      <c r="E15" s="9">
        <f>SUM(E9,E14)</f>
        <v>362</v>
      </c>
    </row>
    <row r="16" spans="1:5" x14ac:dyDescent="0.2">
      <c r="A16" s="20" t="s">
        <v>28</v>
      </c>
      <c r="B16" s="10"/>
      <c r="C16" s="11"/>
    </row>
    <row r="17" spans="1:3" x14ac:dyDescent="0.2">
      <c r="A17" s="20" t="s">
        <v>15</v>
      </c>
      <c r="B17" s="10"/>
      <c r="C17" s="11"/>
    </row>
  </sheetData>
  <mergeCells count="7">
    <mergeCell ref="A15:C15"/>
    <mergeCell ref="A1:E1"/>
    <mergeCell ref="A2:E2"/>
    <mergeCell ref="A4:A8"/>
    <mergeCell ref="A9:C9"/>
    <mergeCell ref="A10:A13"/>
    <mergeCell ref="A14:C14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1"/>
    <pageSetUpPr fitToPage="1"/>
  </sheetPr>
  <dimension ref="A1:E19"/>
  <sheetViews>
    <sheetView showGridLines="0" workbookViewId="0">
      <selection activeCell="B25" sqref="B25"/>
    </sheetView>
  </sheetViews>
  <sheetFormatPr defaultRowHeight="11.25" x14ac:dyDescent="0.2"/>
  <cols>
    <col min="1" max="1" width="15.570312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38" t="s">
        <v>29</v>
      </c>
      <c r="B1" s="38"/>
      <c r="C1" s="38"/>
      <c r="D1" s="38"/>
      <c r="E1" s="38"/>
    </row>
    <row r="2" spans="1:5" ht="15" x14ac:dyDescent="0.2">
      <c r="A2" s="38" t="s">
        <v>6</v>
      </c>
      <c r="B2" s="38"/>
      <c r="C2" s="38"/>
      <c r="D2" s="38"/>
      <c r="E2" s="38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19.5" customHeight="1" x14ac:dyDescent="0.2">
      <c r="A4" s="42" t="s">
        <v>18</v>
      </c>
      <c r="B4" s="18" t="s">
        <v>16</v>
      </c>
      <c r="C4" s="18" t="s">
        <v>21</v>
      </c>
      <c r="D4" s="17">
        <v>1117112311.79</v>
      </c>
      <c r="E4" s="19">
        <v>3482</v>
      </c>
    </row>
    <row r="5" spans="1:5" ht="19.5" customHeight="1" x14ac:dyDescent="0.2">
      <c r="A5" s="43"/>
      <c r="B5" s="18" t="s">
        <v>3</v>
      </c>
      <c r="C5" s="18" t="s">
        <v>22</v>
      </c>
      <c r="D5" s="17">
        <v>1310609.21</v>
      </c>
      <c r="E5" s="19">
        <v>7</v>
      </c>
    </row>
    <row r="6" spans="1:5" ht="19.5" customHeight="1" x14ac:dyDescent="0.2">
      <c r="A6" s="43"/>
      <c r="B6" s="18" t="s">
        <v>3</v>
      </c>
      <c r="C6" s="18" t="s">
        <v>25</v>
      </c>
      <c r="D6" s="17">
        <v>257280</v>
      </c>
      <c r="E6" s="19">
        <v>2</v>
      </c>
    </row>
    <row r="7" spans="1:5" ht="19.5" customHeight="1" x14ac:dyDescent="0.2">
      <c r="A7" s="43"/>
      <c r="B7" s="18" t="s">
        <v>3</v>
      </c>
      <c r="C7" s="18" t="s">
        <v>23</v>
      </c>
      <c r="D7" s="17">
        <v>1917896.3</v>
      </c>
      <c r="E7" s="19">
        <v>12</v>
      </c>
    </row>
    <row r="8" spans="1:5" ht="19.5" customHeight="1" x14ac:dyDescent="0.2">
      <c r="A8" s="43"/>
      <c r="B8" s="18" t="s">
        <v>3</v>
      </c>
      <c r="C8" s="18" t="s">
        <v>24</v>
      </c>
      <c r="D8" s="17">
        <v>65970257.210000001</v>
      </c>
      <c r="E8" s="19">
        <v>456</v>
      </c>
    </row>
    <row r="9" spans="1:5" ht="12" x14ac:dyDescent="0.2">
      <c r="A9" s="39" t="s">
        <v>13</v>
      </c>
      <c r="B9" s="40"/>
      <c r="C9" s="41"/>
      <c r="D9" s="24">
        <f>SUM(D4:D8)</f>
        <v>1186568354.51</v>
      </c>
      <c r="E9" s="7">
        <f>SUM(E4:E8)</f>
        <v>3959</v>
      </c>
    </row>
    <row r="10" spans="1:5" ht="18" customHeight="1" x14ac:dyDescent="0.2">
      <c r="A10" s="46" t="s">
        <v>19</v>
      </c>
      <c r="B10" s="18" t="s">
        <v>17</v>
      </c>
      <c r="C10" s="18" t="s">
        <v>22</v>
      </c>
      <c r="D10" s="17">
        <v>4159154.87</v>
      </c>
      <c r="E10" s="19">
        <v>15</v>
      </c>
    </row>
    <row r="11" spans="1:5" ht="18" customHeight="1" x14ac:dyDescent="0.2">
      <c r="A11" s="47"/>
      <c r="B11" s="18" t="s">
        <v>17</v>
      </c>
      <c r="C11" s="18" t="s">
        <v>25</v>
      </c>
      <c r="D11" s="17">
        <v>1221484.2</v>
      </c>
      <c r="E11" s="19">
        <v>3</v>
      </c>
    </row>
    <row r="12" spans="1:5" ht="18" customHeight="1" x14ac:dyDescent="0.2">
      <c r="A12" s="47"/>
      <c r="B12" s="18" t="s">
        <v>17</v>
      </c>
      <c r="C12" s="18" t="s">
        <v>23</v>
      </c>
      <c r="D12" s="17">
        <v>1650138.68</v>
      </c>
      <c r="E12" s="19">
        <v>5</v>
      </c>
    </row>
    <row r="13" spans="1:5" ht="14.25" customHeight="1" x14ac:dyDescent="0.2">
      <c r="A13" s="48"/>
      <c r="B13" s="18" t="s">
        <v>17</v>
      </c>
      <c r="C13" s="18" t="s">
        <v>24</v>
      </c>
      <c r="D13" s="17">
        <v>11756714.02</v>
      </c>
      <c r="E13" s="19">
        <v>56</v>
      </c>
    </row>
    <row r="14" spans="1:5" s="27" customFormat="1" ht="12.75" x14ac:dyDescent="0.2">
      <c r="A14" s="44" t="s">
        <v>20</v>
      </c>
      <c r="B14" s="45"/>
      <c r="C14" s="45"/>
      <c r="D14" s="21">
        <f>SUM(D10:D13)</f>
        <v>18787491.77</v>
      </c>
      <c r="E14" s="29">
        <f>SUM(E10:E13)</f>
        <v>79</v>
      </c>
    </row>
    <row r="15" spans="1:5" s="27" customFormat="1" ht="22.5" x14ac:dyDescent="0.2">
      <c r="A15" s="35" t="s">
        <v>30</v>
      </c>
      <c r="B15" s="59" t="s">
        <v>34</v>
      </c>
      <c r="C15" s="60" t="s">
        <v>32</v>
      </c>
      <c r="D15" s="61">
        <v>15105000</v>
      </c>
      <c r="E15" s="62">
        <v>0</v>
      </c>
    </row>
    <row r="16" spans="1:5" s="27" customFormat="1" ht="12.75" x14ac:dyDescent="0.2">
      <c r="A16" s="63" t="s">
        <v>33</v>
      </c>
      <c r="B16" s="63"/>
      <c r="C16" s="64"/>
      <c r="D16" s="65">
        <f>D15</f>
        <v>15105000</v>
      </c>
      <c r="E16" s="66">
        <f>E15</f>
        <v>0</v>
      </c>
    </row>
    <row r="17" spans="1:5" ht="12.75" x14ac:dyDescent="0.2">
      <c r="A17" s="36" t="s">
        <v>14</v>
      </c>
      <c r="B17" s="37"/>
      <c r="C17" s="37"/>
      <c r="D17" s="8">
        <f>D9+D14+D16</f>
        <v>1220460846.28</v>
      </c>
      <c r="E17" s="9">
        <f>E9+E14+E16</f>
        <v>4038</v>
      </c>
    </row>
    <row r="18" spans="1:5" x14ac:dyDescent="0.2">
      <c r="A18" s="20" t="s">
        <v>28</v>
      </c>
      <c r="B18" s="10"/>
      <c r="C18" s="11"/>
    </row>
    <row r="19" spans="1:5" x14ac:dyDescent="0.2">
      <c r="A19" s="20" t="s">
        <v>15</v>
      </c>
      <c r="B19" s="10"/>
      <c r="C19" s="11"/>
    </row>
  </sheetData>
  <mergeCells count="8">
    <mergeCell ref="A17:C17"/>
    <mergeCell ref="A9:C9"/>
    <mergeCell ref="A1:E1"/>
    <mergeCell ref="A2:E2"/>
    <mergeCell ref="A4:A8"/>
    <mergeCell ref="A10:A13"/>
    <mergeCell ref="A14:C14"/>
    <mergeCell ref="A16:C16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2"/>
    <pageSetUpPr fitToPage="1"/>
  </sheetPr>
  <dimension ref="A1:E19"/>
  <sheetViews>
    <sheetView showGridLines="0" workbookViewId="0">
      <selection activeCell="C21" sqref="C21"/>
    </sheetView>
  </sheetViews>
  <sheetFormatPr defaultRowHeight="11.25" x14ac:dyDescent="0.2"/>
  <cols>
    <col min="1" max="1" width="14.8554687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38" t="s">
        <v>29</v>
      </c>
      <c r="B1" s="38"/>
      <c r="C1" s="38"/>
      <c r="D1" s="38"/>
      <c r="E1" s="38"/>
    </row>
    <row r="2" spans="1:5" ht="15" x14ac:dyDescent="0.2">
      <c r="A2" s="38" t="s">
        <v>7</v>
      </c>
      <c r="B2" s="38"/>
      <c r="C2" s="38"/>
      <c r="D2" s="38"/>
      <c r="E2" s="38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19.5" customHeight="1" x14ac:dyDescent="0.2">
      <c r="A4" s="42" t="s">
        <v>18</v>
      </c>
      <c r="B4" s="18" t="s">
        <v>16</v>
      </c>
      <c r="C4" s="18" t="s">
        <v>21</v>
      </c>
      <c r="D4" s="17">
        <v>280011315.85000002</v>
      </c>
      <c r="E4" s="19">
        <v>995</v>
      </c>
    </row>
    <row r="5" spans="1:5" ht="19.5" x14ac:dyDescent="0.2">
      <c r="A5" s="43"/>
      <c r="B5" s="18" t="s">
        <v>3</v>
      </c>
      <c r="C5" s="18" t="s">
        <v>22</v>
      </c>
      <c r="D5" s="17">
        <v>99071133.170000002</v>
      </c>
      <c r="E5" s="19">
        <v>849</v>
      </c>
    </row>
    <row r="6" spans="1:5" ht="19.5" x14ac:dyDescent="0.2">
      <c r="A6" s="43"/>
      <c r="B6" s="18" t="s">
        <v>3</v>
      </c>
      <c r="C6" s="18" t="s">
        <v>25</v>
      </c>
      <c r="D6" s="17">
        <v>4900671.3</v>
      </c>
      <c r="E6" s="19">
        <v>32</v>
      </c>
    </row>
    <row r="7" spans="1:5" ht="19.5" x14ac:dyDescent="0.2">
      <c r="A7" s="43"/>
      <c r="B7" s="18" t="s">
        <v>3</v>
      </c>
      <c r="C7" s="18" t="s">
        <v>23</v>
      </c>
      <c r="D7" s="17">
        <v>357297175.37</v>
      </c>
      <c r="E7" s="19">
        <v>2848</v>
      </c>
    </row>
    <row r="8" spans="1:5" ht="19.5" x14ac:dyDescent="0.2">
      <c r="A8" s="43"/>
      <c r="B8" s="18" t="s">
        <v>3</v>
      </c>
      <c r="C8" s="18" t="s">
        <v>24</v>
      </c>
      <c r="D8" s="17">
        <v>145789521.34999999</v>
      </c>
      <c r="E8" s="19">
        <v>1088</v>
      </c>
    </row>
    <row r="9" spans="1:5" ht="12" x14ac:dyDescent="0.2">
      <c r="A9" s="39" t="s">
        <v>13</v>
      </c>
      <c r="B9" s="53"/>
      <c r="C9" s="54"/>
      <c r="D9" s="24">
        <f>SUM(D4:D8)</f>
        <v>887069817.04000008</v>
      </c>
      <c r="E9" s="25">
        <f>SUM(E4:E8)</f>
        <v>5812</v>
      </c>
    </row>
    <row r="10" spans="1:5" ht="21" customHeight="1" x14ac:dyDescent="0.2">
      <c r="A10" s="55" t="s">
        <v>19</v>
      </c>
      <c r="B10" s="23" t="s">
        <v>17</v>
      </c>
      <c r="C10" s="23" t="s">
        <v>22</v>
      </c>
      <c r="D10" s="30">
        <v>11338928.949999999</v>
      </c>
      <c r="E10" s="31">
        <v>37</v>
      </c>
    </row>
    <row r="11" spans="1:5" ht="21" customHeight="1" x14ac:dyDescent="0.2">
      <c r="A11" s="56"/>
      <c r="B11" s="32" t="s">
        <v>17</v>
      </c>
      <c r="C11" s="32" t="s">
        <v>25</v>
      </c>
      <c r="D11" s="33">
        <v>3174495.8</v>
      </c>
      <c r="E11" s="34">
        <v>11</v>
      </c>
    </row>
    <row r="12" spans="1:5" ht="21" customHeight="1" x14ac:dyDescent="0.2">
      <c r="A12" s="56"/>
      <c r="B12" s="32" t="s">
        <v>17</v>
      </c>
      <c r="C12" s="32" t="s">
        <v>23</v>
      </c>
      <c r="D12" s="33">
        <v>29049359.219999999</v>
      </c>
      <c r="E12" s="34">
        <v>108</v>
      </c>
    </row>
    <row r="13" spans="1:5" ht="21" customHeight="1" x14ac:dyDescent="0.2">
      <c r="A13" s="57"/>
      <c r="B13" s="32" t="s">
        <v>17</v>
      </c>
      <c r="C13" s="32" t="s">
        <v>24</v>
      </c>
      <c r="D13" s="33">
        <v>16081937.449999999</v>
      </c>
      <c r="E13" s="34">
        <v>69</v>
      </c>
    </row>
    <row r="14" spans="1:5" ht="12" x14ac:dyDescent="0.2">
      <c r="A14" s="44" t="s">
        <v>20</v>
      </c>
      <c r="B14" s="45"/>
      <c r="C14" s="45"/>
      <c r="D14" s="21">
        <f>SUM(D10:D13)</f>
        <v>59644721.420000002</v>
      </c>
      <c r="E14" s="22">
        <f>SUM(E10:E13)</f>
        <v>225</v>
      </c>
    </row>
    <row r="15" spans="1:5" ht="22.5" x14ac:dyDescent="0.2">
      <c r="A15" s="35" t="s">
        <v>30</v>
      </c>
      <c r="B15" s="59" t="s">
        <v>31</v>
      </c>
      <c r="C15" s="60" t="s">
        <v>32</v>
      </c>
      <c r="D15" s="61">
        <v>366858232</v>
      </c>
      <c r="E15" s="62">
        <v>0</v>
      </c>
    </row>
    <row r="16" spans="1:5" ht="12" x14ac:dyDescent="0.2">
      <c r="A16" s="63" t="s">
        <v>33</v>
      </c>
      <c r="B16" s="63"/>
      <c r="C16" s="64"/>
      <c r="D16" s="65">
        <f>D15</f>
        <v>366858232</v>
      </c>
      <c r="E16" s="66">
        <f>E15</f>
        <v>0</v>
      </c>
    </row>
    <row r="17" spans="1:5" ht="12.75" x14ac:dyDescent="0.2">
      <c r="A17" s="36" t="s">
        <v>14</v>
      </c>
      <c r="B17" s="37"/>
      <c r="C17" s="37"/>
      <c r="D17" s="8">
        <f>D9+D14+D16</f>
        <v>1313572770.46</v>
      </c>
      <c r="E17" s="9">
        <f>E9+E14+E16</f>
        <v>6037</v>
      </c>
    </row>
    <row r="18" spans="1:5" x14ac:dyDescent="0.2">
      <c r="A18" s="20" t="s">
        <v>28</v>
      </c>
      <c r="B18" s="10"/>
      <c r="C18" s="11"/>
    </row>
    <row r="19" spans="1:5" x14ac:dyDescent="0.2">
      <c r="A19" s="20" t="s">
        <v>15</v>
      </c>
      <c r="B19" s="10"/>
      <c r="C19" s="11"/>
    </row>
  </sheetData>
  <mergeCells count="8">
    <mergeCell ref="A17:C17"/>
    <mergeCell ref="A9:C9"/>
    <mergeCell ref="A1:E1"/>
    <mergeCell ref="A2:E2"/>
    <mergeCell ref="A4:A8"/>
    <mergeCell ref="A14:C14"/>
    <mergeCell ref="A10:A13"/>
    <mergeCell ref="A16:C16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4"/>
    <pageSetUpPr fitToPage="1"/>
  </sheetPr>
  <dimension ref="A1:E17"/>
  <sheetViews>
    <sheetView showGridLines="0" workbookViewId="0">
      <selection activeCell="D18" sqref="D18"/>
    </sheetView>
  </sheetViews>
  <sheetFormatPr defaultRowHeight="11.25" x14ac:dyDescent="0.2"/>
  <cols>
    <col min="1" max="1" width="14.14062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38" t="s">
        <v>29</v>
      </c>
      <c r="B1" s="38"/>
      <c r="C1" s="38"/>
      <c r="D1" s="38"/>
      <c r="E1" s="38"/>
    </row>
    <row r="2" spans="1:5" ht="15" x14ac:dyDescent="0.2">
      <c r="A2" s="38" t="s">
        <v>8</v>
      </c>
      <c r="B2" s="38"/>
      <c r="C2" s="38"/>
      <c r="D2" s="38"/>
      <c r="E2" s="38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21.75" customHeight="1" x14ac:dyDescent="0.2">
      <c r="A4" s="58" t="s">
        <v>18</v>
      </c>
      <c r="B4" s="18" t="s">
        <v>16</v>
      </c>
      <c r="C4" s="18" t="s">
        <v>21</v>
      </c>
      <c r="D4" s="17">
        <v>5712163.0700000003</v>
      </c>
      <c r="E4" s="19">
        <v>38</v>
      </c>
    </row>
    <row r="5" spans="1:5" ht="19.5" x14ac:dyDescent="0.2">
      <c r="A5" s="50"/>
      <c r="B5" s="18" t="s">
        <v>3</v>
      </c>
      <c r="C5" s="18" t="s">
        <v>22</v>
      </c>
      <c r="D5" s="17">
        <v>140133411.44</v>
      </c>
      <c r="E5" s="19">
        <v>887</v>
      </c>
    </row>
    <row r="6" spans="1:5" ht="19.5" x14ac:dyDescent="0.2">
      <c r="A6" s="50"/>
      <c r="B6" s="18" t="s">
        <v>3</v>
      </c>
      <c r="C6" s="18" t="s">
        <v>25</v>
      </c>
      <c r="D6" s="17">
        <v>15246514.1</v>
      </c>
      <c r="E6" s="19">
        <v>103</v>
      </c>
    </row>
    <row r="7" spans="1:5" ht="19.5" x14ac:dyDescent="0.2">
      <c r="A7" s="50"/>
      <c r="B7" s="18" t="s">
        <v>3</v>
      </c>
      <c r="C7" s="18" t="s">
        <v>23</v>
      </c>
      <c r="D7" s="17">
        <v>235893309.18000001</v>
      </c>
      <c r="E7" s="19">
        <v>1520</v>
      </c>
    </row>
    <row r="8" spans="1:5" ht="19.5" x14ac:dyDescent="0.2">
      <c r="A8" s="50"/>
      <c r="B8" s="18" t="s">
        <v>3</v>
      </c>
      <c r="C8" s="18" t="s">
        <v>24</v>
      </c>
      <c r="D8" s="17">
        <v>146526377.58000001</v>
      </c>
      <c r="E8" s="19">
        <v>908</v>
      </c>
    </row>
    <row r="9" spans="1:5" ht="12" x14ac:dyDescent="0.2">
      <c r="A9" s="51" t="s">
        <v>13</v>
      </c>
      <c r="B9" s="51"/>
      <c r="C9" s="52"/>
      <c r="D9" s="6">
        <f>SUM(D4:D8)</f>
        <v>543511775.37</v>
      </c>
      <c r="E9" s="7">
        <f>SUM(E4:E8)</f>
        <v>3456</v>
      </c>
    </row>
    <row r="10" spans="1:5" ht="21" customHeight="1" x14ac:dyDescent="0.2">
      <c r="A10" s="55" t="s">
        <v>19</v>
      </c>
      <c r="B10" s="23" t="s">
        <v>17</v>
      </c>
      <c r="C10" s="23" t="s">
        <v>22</v>
      </c>
      <c r="D10" s="30">
        <v>8481598.6999999993</v>
      </c>
      <c r="E10" s="31">
        <v>27</v>
      </c>
    </row>
    <row r="11" spans="1:5" ht="21" customHeight="1" x14ac:dyDescent="0.2">
      <c r="A11" s="56"/>
      <c r="B11" s="32" t="s">
        <v>17</v>
      </c>
      <c r="C11" s="32" t="s">
        <v>25</v>
      </c>
      <c r="D11" s="33">
        <v>4030798.04</v>
      </c>
      <c r="E11" s="34">
        <v>10</v>
      </c>
    </row>
    <row r="12" spans="1:5" ht="21" customHeight="1" x14ac:dyDescent="0.2">
      <c r="A12" s="56"/>
      <c r="B12" s="32" t="s">
        <v>17</v>
      </c>
      <c r="C12" s="32" t="s">
        <v>23</v>
      </c>
      <c r="D12" s="33">
        <v>8742442.6400000006</v>
      </c>
      <c r="E12" s="34">
        <v>38</v>
      </c>
    </row>
    <row r="13" spans="1:5" ht="21" customHeight="1" x14ac:dyDescent="0.2">
      <c r="A13" s="57"/>
      <c r="B13" s="32" t="s">
        <v>17</v>
      </c>
      <c r="C13" s="32" t="s">
        <v>24</v>
      </c>
      <c r="D13" s="33">
        <v>10235269.09</v>
      </c>
      <c r="E13" s="34">
        <v>43</v>
      </c>
    </row>
    <row r="14" spans="1:5" ht="12" x14ac:dyDescent="0.2">
      <c r="A14" s="44" t="s">
        <v>20</v>
      </c>
      <c r="B14" s="45"/>
      <c r="C14" s="45"/>
      <c r="D14" s="21">
        <f>SUM(D10:D13)</f>
        <v>31490108.469999999</v>
      </c>
      <c r="E14" s="22">
        <f>SUM(E10:E13)</f>
        <v>118</v>
      </c>
    </row>
    <row r="15" spans="1:5" ht="12.75" x14ac:dyDescent="0.2">
      <c r="A15" s="36" t="s">
        <v>14</v>
      </c>
      <c r="B15" s="37"/>
      <c r="C15" s="37"/>
      <c r="D15" s="9">
        <f>D9+D14</f>
        <v>575001883.84000003</v>
      </c>
      <c r="E15" s="9">
        <f>E9+E14</f>
        <v>3574</v>
      </c>
    </row>
    <row r="16" spans="1:5" x14ac:dyDescent="0.2">
      <c r="A16" s="20" t="s">
        <v>28</v>
      </c>
      <c r="B16" s="10"/>
      <c r="C16" s="11"/>
    </row>
    <row r="17" spans="1:3" x14ac:dyDescent="0.2">
      <c r="A17" s="20" t="s">
        <v>15</v>
      </c>
      <c r="B17" s="10"/>
      <c r="C17" s="11"/>
    </row>
  </sheetData>
  <mergeCells count="7">
    <mergeCell ref="A15:C15"/>
    <mergeCell ref="A1:E1"/>
    <mergeCell ref="A2:E2"/>
    <mergeCell ref="A4:A8"/>
    <mergeCell ref="A9:C9"/>
    <mergeCell ref="A10:A13"/>
    <mergeCell ref="A14:C14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E17"/>
  <sheetViews>
    <sheetView showGridLines="0" workbookViewId="0">
      <selection activeCell="C18" sqref="C18"/>
    </sheetView>
  </sheetViews>
  <sheetFormatPr defaultRowHeight="11.25" x14ac:dyDescent="0.2"/>
  <cols>
    <col min="1" max="1" width="1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38" t="s">
        <v>29</v>
      </c>
      <c r="B1" s="38"/>
      <c r="C1" s="38"/>
      <c r="D1" s="38"/>
      <c r="E1" s="38"/>
    </row>
    <row r="2" spans="1:5" ht="15" x14ac:dyDescent="0.2">
      <c r="A2" s="38" t="s">
        <v>9</v>
      </c>
      <c r="B2" s="38"/>
      <c r="C2" s="38"/>
      <c r="D2" s="38"/>
      <c r="E2" s="38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19.5" customHeight="1" x14ac:dyDescent="0.2">
      <c r="A4" s="42" t="s">
        <v>18</v>
      </c>
      <c r="B4" s="18" t="s">
        <v>16</v>
      </c>
      <c r="C4" s="18" t="s">
        <v>21</v>
      </c>
      <c r="D4" s="17">
        <v>12210391.59</v>
      </c>
      <c r="E4" s="19">
        <v>8</v>
      </c>
    </row>
    <row r="5" spans="1:5" ht="19.5" x14ac:dyDescent="0.2">
      <c r="A5" s="43"/>
      <c r="B5" s="18" t="s">
        <v>3</v>
      </c>
      <c r="C5" s="18" t="s">
        <v>22</v>
      </c>
      <c r="D5" s="17">
        <v>45371899.799999997</v>
      </c>
      <c r="E5" s="19">
        <v>310</v>
      </c>
    </row>
    <row r="6" spans="1:5" ht="19.5" x14ac:dyDescent="0.2">
      <c r="A6" s="43"/>
      <c r="B6" s="18" t="s">
        <v>3</v>
      </c>
      <c r="C6" s="18" t="s">
        <v>25</v>
      </c>
      <c r="D6" s="17">
        <v>1755967.21</v>
      </c>
      <c r="E6" s="19">
        <v>11</v>
      </c>
    </row>
    <row r="7" spans="1:5" ht="19.5" x14ac:dyDescent="0.2">
      <c r="A7" s="43"/>
      <c r="B7" s="18" t="s">
        <v>3</v>
      </c>
      <c r="C7" s="18" t="s">
        <v>23</v>
      </c>
      <c r="D7" s="17">
        <v>6685906.21</v>
      </c>
      <c r="E7" s="19">
        <v>37</v>
      </c>
    </row>
    <row r="8" spans="1:5" ht="19.5" x14ac:dyDescent="0.2">
      <c r="A8" s="43"/>
      <c r="B8" s="18" t="s">
        <v>3</v>
      </c>
      <c r="C8" s="18" t="s">
        <v>24</v>
      </c>
      <c r="D8" s="17">
        <v>8521689.5399999991</v>
      </c>
      <c r="E8" s="19">
        <v>47</v>
      </c>
    </row>
    <row r="9" spans="1:5" ht="12" x14ac:dyDescent="0.2">
      <c r="A9" s="39" t="s">
        <v>13</v>
      </c>
      <c r="B9" s="40"/>
      <c r="C9" s="41"/>
      <c r="D9" s="24">
        <f>SUM(D4:D8)</f>
        <v>74545854.349999994</v>
      </c>
      <c r="E9" s="25">
        <f>SUM(E4:E8)</f>
        <v>413</v>
      </c>
    </row>
    <row r="10" spans="1:5" ht="21" customHeight="1" x14ac:dyDescent="0.2">
      <c r="A10" s="55" t="s">
        <v>19</v>
      </c>
      <c r="B10" s="23" t="s">
        <v>17</v>
      </c>
      <c r="C10" s="23" t="s">
        <v>22</v>
      </c>
      <c r="D10" s="30">
        <v>3426112.37</v>
      </c>
      <c r="E10" s="31">
        <v>10</v>
      </c>
    </row>
    <row r="11" spans="1:5" ht="21" customHeight="1" x14ac:dyDescent="0.2">
      <c r="A11" s="56"/>
      <c r="B11" s="32" t="s">
        <v>17</v>
      </c>
      <c r="C11" s="32" t="s">
        <v>25</v>
      </c>
      <c r="D11" s="33">
        <v>239144.25</v>
      </c>
      <c r="E11" s="34">
        <v>1</v>
      </c>
    </row>
    <row r="12" spans="1:5" ht="21" customHeight="1" x14ac:dyDescent="0.2">
      <c r="A12" s="56"/>
      <c r="B12" s="32" t="s">
        <v>17</v>
      </c>
      <c r="C12" s="32" t="s">
        <v>23</v>
      </c>
      <c r="D12" s="33">
        <v>180000</v>
      </c>
      <c r="E12" s="34">
        <v>1</v>
      </c>
    </row>
    <row r="13" spans="1:5" ht="21" customHeight="1" x14ac:dyDescent="0.2">
      <c r="A13" s="57"/>
      <c r="B13" s="32" t="s">
        <v>17</v>
      </c>
      <c r="C13" s="32" t="s">
        <v>24</v>
      </c>
      <c r="D13" s="33">
        <v>2275500</v>
      </c>
      <c r="E13" s="34">
        <v>8</v>
      </c>
    </row>
    <row r="14" spans="1:5" ht="12" x14ac:dyDescent="0.2">
      <c r="A14" s="44" t="s">
        <v>20</v>
      </c>
      <c r="B14" s="45"/>
      <c r="C14" s="45"/>
      <c r="D14" s="21">
        <f>SUM(D10:D13)</f>
        <v>6120756.6200000001</v>
      </c>
      <c r="E14" s="22">
        <f>SUM(E10:E13)</f>
        <v>20</v>
      </c>
    </row>
    <row r="15" spans="1:5" ht="12.75" x14ac:dyDescent="0.2">
      <c r="A15" s="36" t="s">
        <v>14</v>
      </c>
      <c r="B15" s="37"/>
      <c r="C15" s="37"/>
      <c r="D15" s="8">
        <f>D9+D14</f>
        <v>80666610.969999999</v>
      </c>
      <c r="E15" s="9">
        <f>E9+E14</f>
        <v>433</v>
      </c>
    </row>
    <row r="16" spans="1:5" x14ac:dyDescent="0.2">
      <c r="A16" s="20" t="s">
        <v>28</v>
      </c>
      <c r="B16" s="10"/>
      <c r="C16" s="11"/>
    </row>
    <row r="17" spans="1:3" x14ac:dyDescent="0.2">
      <c r="A17" s="20" t="s">
        <v>15</v>
      </c>
      <c r="B17" s="10"/>
      <c r="C17" s="11"/>
    </row>
  </sheetData>
  <mergeCells count="7">
    <mergeCell ref="A15:C15"/>
    <mergeCell ref="A9:C9"/>
    <mergeCell ref="A1:E1"/>
    <mergeCell ref="A2:E2"/>
    <mergeCell ref="A4:A8"/>
    <mergeCell ref="A10:A13"/>
    <mergeCell ref="A14:C14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  <pageSetUpPr fitToPage="1"/>
  </sheetPr>
  <dimension ref="A1:E17"/>
  <sheetViews>
    <sheetView showGridLines="0" workbookViewId="0">
      <selection activeCell="C18" sqref="C18"/>
    </sheetView>
  </sheetViews>
  <sheetFormatPr defaultRowHeight="11.25" x14ac:dyDescent="0.2"/>
  <cols>
    <col min="1" max="1" width="15.7109375" style="16" customWidth="1"/>
    <col min="2" max="2" width="16.85546875" style="14" customWidth="1"/>
    <col min="3" max="3" width="20.7109375" style="15" customWidth="1"/>
    <col min="4" max="4" width="14.7109375" style="13" customWidth="1"/>
    <col min="5" max="5" width="13.7109375" style="12" customWidth="1"/>
    <col min="6" max="16384" width="9.140625" style="1"/>
  </cols>
  <sheetData>
    <row r="1" spans="1:5" ht="15" customHeight="1" x14ac:dyDescent="0.2">
      <c r="A1" s="38" t="s">
        <v>29</v>
      </c>
      <c r="B1" s="38"/>
      <c r="C1" s="38"/>
      <c r="D1" s="38"/>
      <c r="E1" s="38"/>
    </row>
    <row r="2" spans="1:5" ht="15" x14ac:dyDescent="0.2">
      <c r="A2" s="38" t="s">
        <v>10</v>
      </c>
      <c r="B2" s="38"/>
      <c r="C2" s="38"/>
      <c r="D2" s="38"/>
      <c r="E2" s="38"/>
    </row>
    <row r="3" spans="1:5" ht="24" x14ac:dyDescent="0.2">
      <c r="A3" s="2" t="s">
        <v>0</v>
      </c>
      <c r="B3" s="3" t="s">
        <v>1</v>
      </c>
      <c r="C3" s="3" t="s">
        <v>2</v>
      </c>
      <c r="D3" s="5" t="s">
        <v>11</v>
      </c>
      <c r="E3" s="4" t="s">
        <v>12</v>
      </c>
    </row>
    <row r="4" spans="1:5" ht="19.5" customHeight="1" x14ac:dyDescent="0.2">
      <c r="A4" s="42" t="s">
        <v>18</v>
      </c>
      <c r="B4" s="18" t="s">
        <v>16</v>
      </c>
      <c r="C4" s="18" t="s">
        <v>21</v>
      </c>
      <c r="D4" s="17">
        <v>202285691.91</v>
      </c>
      <c r="E4" s="19">
        <v>626</v>
      </c>
    </row>
    <row r="5" spans="1:5" ht="19.5" x14ac:dyDescent="0.2">
      <c r="A5" s="43"/>
      <c r="B5" s="18" t="s">
        <v>3</v>
      </c>
      <c r="C5" s="18" t="s">
        <v>22</v>
      </c>
      <c r="D5" s="17">
        <v>80935979.540000007</v>
      </c>
      <c r="E5" s="19">
        <v>534</v>
      </c>
    </row>
    <row r="6" spans="1:5" ht="19.5" x14ac:dyDescent="0.2">
      <c r="A6" s="43"/>
      <c r="B6" s="18" t="s">
        <v>3</v>
      </c>
      <c r="C6" s="18" t="s">
        <v>25</v>
      </c>
      <c r="D6" s="17">
        <v>7407704.0599999996</v>
      </c>
      <c r="E6" s="19">
        <v>54</v>
      </c>
    </row>
    <row r="7" spans="1:5" ht="19.5" x14ac:dyDescent="0.2">
      <c r="A7" s="43"/>
      <c r="B7" s="18" t="s">
        <v>3</v>
      </c>
      <c r="C7" s="18" t="s">
        <v>23</v>
      </c>
      <c r="D7" s="17">
        <v>73621324.310000002</v>
      </c>
      <c r="E7" s="19">
        <v>513</v>
      </c>
    </row>
    <row r="8" spans="1:5" ht="19.5" x14ac:dyDescent="0.2">
      <c r="A8" s="43"/>
      <c r="B8" s="18" t="s">
        <v>3</v>
      </c>
      <c r="C8" s="18" t="s">
        <v>24</v>
      </c>
      <c r="D8" s="17">
        <v>60915955.119999997</v>
      </c>
      <c r="E8" s="19">
        <v>405</v>
      </c>
    </row>
    <row r="9" spans="1:5" ht="12" x14ac:dyDescent="0.2">
      <c r="A9" s="39" t="s">
        <v>13</v>
      </c>
      <c r="B9" s="53"/>
      <c r="C9" s="54"/>
      <c r="D9" s="24">
        <f>SUM(D4:D8)</f>
        <v>425166654.94</v>
      </c>
      <c r="E9" s="25">
        <f>SUM(E4:E8)</f>
        <v>2132</v>
      </c>
    </row>
    <row r="10" spans="1:5" ht="21" customHeight="1" x14ac:dyDescent="0.2">
      <c r="A10" s="55" t="s">
        <v>19</v>
      </c>
      <c r="B10" s="23" t="s">
        <v>17</v>
      </c>
      <c r="C10" s="23" t="s">
        <v>22</v>
      </c>
      <c r="D10" s="30">
        <v>5492625.4199999999</v>
      </c>
      <c r="E10" s="31">
        <v>18</v>
      </c>
    </row>
    <row r="11" spans="1:5" ht="18" customHeight="1" x14ac:dyDescent="0.2">
      <c r="A11" s="56"/>
      <c r="B11" s="32" t="s">
        <v>17</v>
      </c>
      <c r="C11" s="32" t="s">
        <v>25</v>
      </c>
      <c r="D11" s="33">
        <v>3409767.66</v>
      </c>
      <c r="E11" s="34">
        <v>10</v>
      </c>
    </row>
    <row r="12" spans="1:5" ht="18" customHeight="1" x14ac:dyDescent="0.2">
      <c r="A12" s="56"/>
      <c r="B12" s="32" t="s">
        <v>17</v>
      </c>
      <c r="C12" s="32" t="s">
        <v>23</v>
      </c>
      <c r="D12" s="33">
        <v>9059492.7699999996</v>
      </c>
      <c r="E12" s="34">
        <v>30</v>
      </c>
    </row>
    <row r="13" spans="1:5" ht="21" customHeight="1" x14ac:dyDescent="0.2">
      <c r="A13" s="57"/>
      <c r="B13" s="32" t="s">
        <v>17</v>
      </c>
      <c r="C13" s="32" t="s">
        <v>24</v>
      </c>
      <c r="D13" s="33">
        <v>6870127.5899999999</v>
      </c>
      <c r="E13" s="34">
        <v>27</v>
      </c>
    </row>
    <row r="14" spans="1:5" ht="12" x14ac:dyDescent="0.2">
      <c r="A14" s="44" t="s">
        <v>20</v>
      </c>
      <c r="B14" s="45"/>
      <c r="C14" s="45"/>
      <c r="D14" s="21">
        <f>SUM(D10:D13)</f>
        <v>24832013.440000001</v>
      </c>
      <c r="E14" s="22">
        <f>SUM(E10:E13)</f>
        <v>85</v>
      </c>
    </row>
    <row r="15" spans="1:5" ht="12.75" x14ac:dyDescent="0.2">
      <c r="A15" s="36" t="s">
        <v>14</v>
      </c>
      <c r="B15" s="37"/>
      <c r="C15" s="37"/>
      <c r="D15" s="8">
        <f>D9+D14</f>
        <v>449998668.38</v>
      </c>
      <c r="E15" s="9">
        <f>E9+E14</f>
        <v>2217</v>
      </c>
    </row>
    <row r="16" spans="1:5" x14ac:dyDescent="0.2">
      <c r="A16" s="20" t="s">
        <v>28</v>
      </c>
      <c r="B16" s="10"/>
      <c r="C16" s="11"/>
    </row>
    <row r="17" spans="1:3" x14ac:dyDescent="0.2">
      <c r="A17" s="20" t="s">
        <v>15</v>
      </c>
      <c r="B17" s="10"/>
      <c r="C17" s="11"/>
    </row>
  </sheetData>
  <mergeCells count="7">
    <mergeCell ref="A15:C15"/>
    <mergeCell ref="A1:E1"/>
    <mergeCell ref="A2:E2"/>
    <mergeCell ref="A9:C9"/>
    <mergeCell ref="A4:A8"/>
    <mergeCell ref="A10:A13"/>
    <mergeCell ref="A14:C14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Acre</vt:lpstr>
      <vt:lpstr>Amapá</vt:lpstr>
      <vt:lpstr>Amazonas</vt:lpstr>
      <vt:lpstr>Pará</vt:lpstr>
      <vt:lpstr>Rondônia</vt:lpstr>
      <vt:lpstr>Roraima</vt:lpstr>
      <vt:lpstr>Tocantins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2016-01-27T18:47:54Z</cp:lastPrinted>
  <dcterms:created xsi:type="dcterms:W3CDTF">2005-01-19T13:30:20Z</dcterms:created>
  <dcterms:modified xsi:type="dcterms:W3CDTF">2025-03-19T16:02:08Z</dcterms:modified>
</cp:coreProperties>
</file>