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Janeiro 2025\CUB COM DESONERAÇÃO MAO DE OBRA\"/>
    </mc:Choice>
  </mc:AlternateContent>
  <xr:revisionPtr revIDLastSave="0" documentId="13_ncr:1_{23F1300C-189C-4A2C-B594-D4CAC3F2AFB6}" xr6:coauthVersionLast="47" xr6:coauthVersionMax="47" xr10:uidLastSave="{00000000-0000-0000-0000-000000000000}"/>
  <bookViews>
    <workbookView xWindow="-120" yWindow="-120" windowWidth="20730" windowHeight="11160" tabRatio="88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4" i="23" l="1"/>
  <c r="E144" i="23"/>
  <c r="D144" i="23"/>
  <c r="F144" i="22"/>
  <c r="E144" i="22"/>
  <c r="D144" i="22"/>
  <c r="F144" i="9"/>
  <c r="E144" i="9"/>
  <c r="D144" i="9"/>
  <c r="F144" i="20"/>
  <c r="E144" i="20"/>
  <c r="D144" i="20"/>
  <c r="F144" i="21"/>
  <c r="E144" i="21"/>
  <c r="D144" i="21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E155" i="3"/>
  <c r="E154" i="3"/>
  <c r="E153" i="3"/>
  <c r="E152" i="3"/>
  <c r="E151" i="3"/>
  <c r="E150" i="3"/>
  <c r="E149" i="3"/>
  <c r="E148" i="3"/>
  <c r="E147" i="3"/>
  <c r="E146" i="3"/>
  <c r="E145" i="3"/>
  <c r="F155" i="3"/>
  <c r="D155" i="3"/>
  <c r="F154" i="3"/>
  <c r="D154" i="3"/>
  <c r="F153" i="3"/>
  <c r="D153" i="3"/>
  <c r="F152" i="3"/>
  <c r="D152" i="3"/>
  <c r="F151" i="3"/>
  <c r="D151" i="3"/>
  <c r="F150" i="3"/>
  <c r="D150" i="3"/>
  <c r="F149" i="3"/>
  <c r="D149" i="3"/>
  <c r="F148" i="3"/>
  <c r="D148" i="3"/>
  <c r="F147" i="3"/>
  <c r="D147" i="3"/>
  <c r="F146" i="3"/>
  <c r="D146" i="3"/>
  <c r="F145" i="3"/>
  <c r="D145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E155" i="23"/>
  <c r="E154" i="23"/>
  <c r="E153" i="23"/>
  <c r="E152" i="23"/>
  <c r="E151" i="23"/>
  <c r="E150" i="23"/>
  <c r="E149" i="23"/>
  <c r="E148" i="23"/>
  <c r="E147" i="23"/>
  <c r="E146" i="23"/>
  <c r="E145" i="23"/>
  <c r="F155" i="23"/>
  <c r="D155" i="23"/>
  <c r="F154" i="23"/>
  <c r="D154" i="23"/>
  <c r="F153" i="23"/>
  <c r="D153" i="23"/>
  <c r="F152" i="23"/>
  <c r="D152" i="23"/>
  <c r="F151" i="23"/>
  <c r="D151" i="23"/>
  <c r="F150" i="23"/>
  <c r="D150" i="23"/>
  <c r="F149" i="23"/>
  <c r="D149" i="23"/>
  <c r="F148" i="23"/>
  <c r="D148" i="23"/>
  <c r="F147" i="23"/>
  <c r="D147" i="23"/>
  <c r="F146" i="23"/>
  <c r="D146" i="23"/>
  <c r="F145" i="23"/>
  <c r="D145" i="23"/>
  <c r="F143" i="23"/>
  <c r="E143" i="23"/>
  <c r="D143" i="23"/>
  <c r="F143" i="22"/>
  <c r="E143" i="22"/>
  <c r="D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1" i="3"/>
  <c r="F141" i="23"/>
  <c r="E141" i="23"/>
  <c r="D141" i="23"/>
  <c r="F141" i="22"/>
  <c r="E141" i="22"/>
  <c r="D141" i="22"/>
  <c r="F141" i="9"/>
  <c r="E141" i="9"/>
  <c r="D141" i="9"/>
  <c r="F141" i="20"/>
  <c r="E141" i="20"/>
  <c r="D141" i="20"/>
  <c r="F141" i="21"/>
  <c r="E141" i="21"/>
  <c r="D141" i="21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0"/>
  <c r="E140" i="20"/>
  <c r="D140" i="20"/>
  <c r="F140" i="21"/>
  <c r="E140" i="21"/>
  <c r="D140" i="21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0"/>
  <c r="E139" i="20"/>
  <c r="D139" i="20"/>
  <c r="F139" i="21"/>
  <c r="E139" i="21"/>
  <c r="D139" i="21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1"/>
  <c r="E142" i="21"/>
  <c r="D142" i="21"/>
  <c r="F142" i="20"/>
  <c r="E142" i="20"/>
  <c r="D142" i="20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<sst xmlns="http://schemas.openxmlformats.org/spreadsheetml/2006/main" count="3944" uniqueCount="67">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</sst>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0" fontId="5" fillId="3" borderId="8" xfId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28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18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">
      <c r="A127" s="11"/>
      <c r="B127" s="12" t="s">
        <v>58</v>
      </c>
      <c r="C127" s="33">
        <v>1658.93</v>
      </c>
      <c r="D127" s="34">
        <f t="shared" ref="D127:D142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">
      <c r="A138" s="11"/>
      <c r="B138" s="12" t="s">
        <v>57</v>
      </c>
      <c r="C138" s="37">
        <v>1708.73</v>
      </c>
      <c r="D138" s="37">
        <f>((C138/C137)-1)*100</f>
        <v>0.13243713631063692</v>
      </c>
      <c r="E138" s="37">
        <f>((C138/C$131)-1)*100</f>
        <v>2.2934351839656975</v>
      </c>
      <c r="F138" s="37">
        <f>((C138/C126)-1)*100</f>
        <v>4.5177904053533391</v>
      </c>
    </row>
    <row r="139" spans="1:6" x14ac:dyDescent="0.2">
      <c r="A139" s="11"/>
      <c r="B139" s="12" t="s">
        <v>58</v>
      </c>
      <c r="C139" s="37">
        <v>1711.86</v>
      </c>
      <c r="D139" s="37">
        <f>((C139/C138)-1)*100</f>
        <v>0.18317697939405075</v>
      </c>
      <c r="E139" s="37">
        <f>((C139/C$131)-1)*100</f>
        <v>2.4808132086540979</v>
      </c>
      <c r="F139" s="37">
        <f>((C139/C127)-1)*100</f>
        <v>3.1906108154051038</v>
      </c>
    </row>
    <row r="140" spans="1:6" x14ac:dyDescent="0.2">
      <c r="A140" s="11"/>
      <c r="B140" s="12" t="s">
        <v>59</v>
      </c>
      <c r="C140" s="37">
        <v>1735.66</v>
      </c>
      <c r="D140" s="37">
        <f>((C140/C139)-1)*100</f>
        <v>1.3903006086946501</v>
      </c>
      <c r="E140" s="37">
        <f>((C140/C$131)-1)*100</f>
        <v>3.9056045784892524</v>
      </c>
      <c r="F140" s="37">
        <f>((C140/C128)-1)*100</f>
        <v>4.3729779787605061</v>
      </c>
    </row>
    <row r="141" spans="1:6" x14ac:dyDescent="0.2">
      <c r="A141" s="11"/>
      <c r="B141" s="12" t="s">
        <v>60</v>
      </c>
      <c r="C141" s="37">
        <v>1740.54</v>
      </c>
      <c r="D141" s="37">
        <f>((C141/C140)-1)*100</f>
        <v>0.28116105688902326</v>
      </c>
      <c r="E141" s="37">
        <v>4.1900000000000004</v>
      </c>
      <c r="F141" s="37">
        <f>((C141/C129)-1)*100</f>
        <v>5.2932778396167057</v>
      </c>
    </row>
    <row r="142" spans="1:6" x14ac:dyDescent="0.2">
      <c r="A142" s="11"/>
      <c r="B142" s="12" t="s">
        <v>3</v>
      </c>
      <c r="C142" s="37">
        <v>1741.12</v>
      </c>
      <c r="D142" s="37">
        <f t="shared" si="48"/>
        <v>3.3322991715212247E-2</v>
      </c>
      <c r="E142" s="37">
        <f t="shared" ref="E142" si="52">((C142/C$131)-1)*100</f>
        <v>4.2324684809808222</v>
      </c>
      <c r="F142" s="37">
        <f t="shared" ref="F142" si="53">((C142/C130)-1)*100</f>
        <v>4.5962717994004532</v>
      </c>
    </row>
    <row r="143" spans="1:6" x14ac:dyDescent="0.2">
      <c r="A143" s="40"/>
      <c r="B143" s="41" t="s">
        <v>4</v>
      </c>
      <c r="C143" s="44">
        <v>1746.79</v>
      </c>
      <c r="D143" s="44">
        <f>((C143/C142)-1)*100</f>
        <v>0.32565245359308381</v>
      </c>
      <c r="E143" s="44">
        <f>((C143/C$131)-1)*100</f>
        <v>4.5719040720297865</v>
      </c>
      <c r="F143" s="44">
        <f>((C143/C131)-1)*100</f>
        <v>4.5719040720297865</v>
      </c>
    </row>
    <row r="144" spans="1:6" x14ac:dyDescent="0.2">
      <c r="A144" s="59">
        <v>2025</v>
      </c>
      <c r="B144" s="60" t="s">
        <v>51</v>
      </c>
      <c r="C144" s="61">
        <v>1759.95</v>
      </c>
      <c r="D144" s="61">
        <f>((C144/C143)-1)*100</f>
        <v>0.75338191768903329</v>
      </c>
      <c r="E144" s="61">
        <f>((C144/C$143)-1)*100</f>
        <v>0.75338191768903329</v>
      </c>
      <c r="F144" s="61">
        <f>((C144/C132)-1)*100</f>
        <v>4.526233266418811</v>
      </c>
    </row>
    <row r="145" spans="1:6" hidden="1" x14ac:dyDescent="0.2">
      <c r="A145" s="11"/>
      <c r="B145" s="12" t="s">
        <v>52</v>
      </c>
      <c r="C145" s="37"/>
      <c r="D145" s="37">
        <f t="shared" ref="D144:D149" si="54">((C145/C144)-1)*100</f>
        <v>-100</v>
      </c>
      <c r="E145" s="37">
        <f t="shared" ref="E144:E155" si="55">((C145/C$143)-1)*100</f>
        <v>-100</v>
      </c>
      <c r="F145" s="37">
        <f t="shared" ref="F144:F149" si="56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54"/>
        <v>#DIV/0!</v>
      </c>
      <c r="E146" s="37">
        <f t="shared" si="55"/>
        <v>-100</v>
      </c>
      <c r="F146" s="37">
        <f t="shared" si="56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54"/>
        <v>#DIV/0!</v>
      </c>
      <c r="E147" s="37">
        <f t="shared" si="55"/>
        <v>-100</v>
      </c>
      <c r="F147" s="37">
        <f t="shared" si="56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54"/>
        <v>#DIV/0!</v>
      </c>
      <c r="E148" s="37">
        <f t="shared" si="55"/>
        <v>-100</v>
      </c>
      <c r="F148" s="37">
        <f t="shared" si="56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54"/>
        <v>#DIV/0!</v>
      </c>
      <c r="E149" s="37">
        <f t="shared" si="55"/>
        <v>-100</v>
      </c>
      <c r="F149" s="37">
        <f t="shared" si="56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55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55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55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55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7">((C154/C153)-1)*100</f>
        <v>#DIV/0!</v>
      </c>
      <c r="E154" s="37">
        <f t="shared" si="55"/>
        <v>-100</v>
      </c>
      <c r="F154" s="37">
        <f t="shared" ref="F154" si="58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55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3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11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">
      <c r="A127" s="11"/>
      <c r="B127" s="12" t="s">
        <v>58</v>
      </c>
      <c r="C127" s="33">
        <v>2047.38</v>
      </c>
      <c r="D127" s="34">
        <f t="shared" ref="D127:D142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">
      <c r="A138" s="11"/>
      <c r="B138" s="12" t="s">
        <v>57</v>
      </c>
      <c r="C138" s="37">
        <v>2111.0400000000004</v>
      </c>
      <c r="D138" s="37">
        <f>((C138/C137)-1)*100</f>
        <v>8.6287822038499939E-2</v>
      </c>
      <c r="E138" s="37">
        <f>((C138/C$131)-1)*100</f>
        <v>2.4304325675053029</v>
      </c>
      <c r="F138" s="37">
        <f>((C138/C126)-1)*100</f>
        <v>3.148132765890943</v>
      </c>
    </row>
    <row r="139" spans="1:6" x14ac:dyDescent="0.2">
      <c r="A139" s="11"/>
      <c r="B139" s="12" t="s">
        <v>58</v>
      </c>
      <c r="C139" s="37">
        <v>2116.5100000000002</v>
      </c>
      <c r="D139" s="37">
        <f>((C139/C138)-1)*100</f>
        <v>0.25911399120812639</v>
      </c>
      <c r="E139" s="37">
        <f>((C139/C$131)-1)*100</f>
        <v>2.6958441495427143</v>
      </c>
      <c r="F139" s="37">
        <f>((C139/C127)-1)*100</f>
        <v>3.3765104670359314</v>
      </c>
    </row>
    <row r="140" spans="1:6" x14ac:dyDescent="0.2">
      <c r="A140" s="11"/>
      <c r="B140" s="12" t="s">
        <v>59</v>
      </c>
      <c r="C140" s="37">
        <v>2121.19</v>
      </c>
      <c r="D140" s="37">
        <f>((C140/C139)-1)*100</f>
        <v>0.22111872847281333</v>
      </c>
      <c r="E140" s="37">
        <f>((C140/C$131)-1)*100</f>
        <v>2.9229238943205837</v>
      </c>
      <c r="F140" s="37">
        <f>((C140/C128)-1)*100</f>
        <v>3.4661216605776257</v>
      </c>
    </row>
    <row r="141" spans="1:6" x14ac:dyDescent="0.2">
      <c r="A141" s="11"/>
      <c r="B141" s="12" t="s">
        <v>60</v>
      </c>
      <c r="C141" s="37">
        <v>2128.92</v>
      </c>
      <c r="D141" s="37">
        <f>((C141/C140)-1)*100</f>
        <v>0.36441808607432513</v>
      </c>
      <c r="E141" s="37">
        <f>((C141/C$131)-1)*100</f>
        <v>3.2979936437080193</v>
      </c>
      <c r="F141" s="37">
        <f>((C141/C129)-1)*100</f>
        <v>3.5240341364973782</v>
      </c>
    </row>
    <row r="142" spans="1:6" x14ac:dyDescent="0.2">
      <c r="A142" s="11"/>
      <c r="B142" s="12" t="s">
        <v>3</v>
      </c>
      <c r="C142" s="37">
        <v>2165.17</v>
      </c>
      <c r="D142" s="37">
        <f t="shared" si="40"/>
        <v>1.7027412960562094</v>
      </c>
      <c r="E142" s="37">
        <f t="shared" ref="E142" si="44">((C142/C$131)-1)*100</f>
        <v>5.0568912394769461</v>
      </c>
      <c r="F142" s="37">
        <f t="shared" ref="F142" si="45">((C142/C130)-1)*100</f>
        <v>5.1288151723200448</v>
      </c>
    </row>
    <row r="143" spans="1:6" x14ac:dyDescent="0.2">
      <c r="A143" s="40"/>
      <c r="B143" s="41" t="s">
        <v>4</v>
      </c>
      <c r="C143" s="44">
        <v>2168.5500000000002</v>
      </c>
      <c r="D143" s="44">
        <f>((C143/C142)-1)*100</f>
        <v>0.1561078344887612</v>
      </c>
      <c r="E143" s="44">
        <f>((C143/C$131)-1)*100</f>
        <v>5.2208932773720962</v>
      </c>
      <c r="F143" s="44">
        <f>((C143/C131)-1)*100</f>
        <v>5.2208932773720962</v>
      </c>
    </row>
    <row r="144" spans="1:6" x14ac:dyDescent="0.2">
      <c r="A144" s="59">
        <v>2025</v>
      </c>
      <c r="B144" s="60" t="s">
        <v>51</v>
      </c>
      <c r="C144" s="61">
        <v>2201.9699999999998</v>
      </c>
      <c r="D144" s="61">
        <f>((C144/C143)-1)*100</f>
        <v>1.5411219478453253</v>
      </c>
      <c r="E144" s="61">
        <f>((C144/C$143)-1)*100</f>
        <v>1.5411219478453253</v>
      </c>
      <c r="F144" s="61">
        <f>((C144/C132)-1)*100</f>
        <v>6.8036086724547751</v>
      </c>
    </row>
    <row r="145" spans="1:6" hidden="1" x14ac:dyDescent="0.2">
      <c r="A145" s="11"/>
      <c r="B145" s="12" t="s">
        <v>52</v>
      </c>
      <c r="C145" s="37"/>
      <c r="D145" s="37">
        <f t="shared" ref="D144:D149" si="46">((C145/C144)-1)*100</f>
        <v>-100</v>
      </c>
      <c r="E145" s="37">
        <f t="shared" ref="E144:E155" si="47">((C145/C$143)-1)*100</f>
        <v>-100</v>
      </c>
      <c r="F145" s="37">
        <f t="shared" ref="F144:F149" si="48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6"/>
        <v>#DIV/0!</v>
      </c>
      <c r="E146" s="37">
        <f t="shared" si="47"/>
        <v>-100</v>
      </c>
      <c r="F146" s="37">
        <f t="shared" si="48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6"/>
        <v>#DIV/0!</v>
      </c>
      <c r="E147" s="37">
        <f t="shared" si="47"/>
        <v>-100</v>
      </c>
      <c r="F147" s="37">
        <f t="shared" si="48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6"/>
        <v>#DIV/0!</v>
      </c>
      <c r="E148" s="37">
        <f t="shared" si="47"/>
        <v>-100</v>
      </c>
      <c r="F148" s="37">
        <f t="shared" si="48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">
      <c r="A156" s="48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8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10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">
      <c r="A127" s="11"/>
      <c r="B127" s="12" t="s">
        <v>58</v>
      </c>
      <c r="C127" s="33">
        <v>1526.97</v>
      </c>
      <c r="D127" s="34">
        <f t="shared" ref="D127:D142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2" si="40">((C129/C117)-1)*100</f>
        <v>1.540822835273481</v>
      </c>
    </row>
    <row r="130" spans="1:6" x14ac:dyDescent="0.2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">
      <c r="A138" s="11"/>
      <c r="B138" s="12" t="s">
        <v>57</v>
      </c>
      <c r="C138" s="37">
        <v>1575.69</v>
      </c>
      <c r="D138" s="37">
        <f>((C138/C137)-1)*100</f>
        <v>7.7486392246273184E-2</v>
      </c>
      <c r="E138" s="37">
        <f>((C138/C$131)-1)*100</f>
        <v>0.45455704595298574</v>
      </c>
      <c r="F138" s="37">
        <f>((C138/C126)-1)*100</f>
        <v>3.1548281505728415</v>
      </c>
    </row>
    <row r="139" spans="1:6" x14ac:dyDescent="0.2">
      <c r="A139" s="11"/>
      <c r="B139" s="12" t="s">
        <v>58</v>
      </c>
      <c r="C139" s="37">
        <v>1576.01</v>
      </c>
      <c r="D139" s="37">
        <f>((C139/C138)-1)*100</f>
        <v>2.0308563232607213E-2</v>
      </c>
      <c r="E139" s="37">
        <f>((C139/C$131)-1)*100</f>
        <v>0.47495792319069974</v>
      </c>
      <c r="F139" s="37">
        <f>((C139/C127)-1)*100</f>
        <v>3.2115889637648332</v>
      </c>
    </row>
    <row r="140" spans="1:6" x14ac:dyDescent="0.2">
      <c r="A140" s="11"/>
      <c r="B140" s="12" t="s">
        <v>59</v>
      </c>
      <c r="C140" s="37">
        <v>1575.95</v>
      </c>
      <c r="D140" s="37">
        <v>0</v>
      </c>
      <c r="E140" s="37">
        <f>((C140/C$131)-1)*100</f>
        <v>0.47113275870862559</v>
      </c>
      <c r="F140" s="37">
        <f>((C140/C128)-1)*100</f>
        <v>3.1921162912519563</v>
      </c>
    </row>
    <row r="141" spans="1:6" x14ac:dyDescent="0.2">
      <c r="A141" s="11"/>
      <c r="B141" s="12" t="s">
        <v>60</v>
      </c>
      <c r="C141" s="37">
        <v>1576.54</v>
      </c>
      <c r="D141" s="37">
        <f>((C141/C140)-1)*100</f>
        <v>3.7437735968781638E-2</v>
      </c>
      <c r="E141" s="37">
        <f>((C141/C$131)-1)*100</f>
        <v>0.50874687611568437</v>
      </c>
      <c r="F141" s="37">
        <f>((C141/C129)-1)*100</f>
        <v>3.1611733835875455</v>
      </c>
    </row>
    <row r="142" spans="1:6" x14ac:dyDescent="0.2">
      <c r="A142" s="11"/>
      <c r="B142" s="12" t="s">
        <v>3</v>
      </c>
      <c r="C142" s="37">
        <v>1576.57</v>
      </c>
      <c r="D142" s="37">
        <f t="shared" si="39"/>
        <v>1.9029012901627951E-3</v>
      </c>
      <c r="E142" s="37">
        <f t="shared" ref="E142" si="44">((C142/C$131)-1)*100</f>
        <v>0.51065945835671034</v>
      </c>
      <c r="F142" s="37">
        <f t="shared" si="40"/>
        <v>0.53373294222673895</v>
      </c>
    </row>
    <row r="143" spans="1:6" x14ac:dyDescent="0.2">
      <c r="A143" s="40"/>
      <c r="B143" s="41" t="s">
        <v>4</v>
      </c>
      <c r="C143" s="44">
        <v>1580.17</v>
      </c>
      <c r="D143" s="44">
        <f>((C143/C142)-1)*100</f>
        <v>0.22834380966276768</v>
      </c>
      <c r="E143" s="44">
        <f>((C143/C$131)-1)*100</f>
        <v>0.74016932728107054</v>
      </c>
      <c r="F143" s="44">
        <f>((C143/C131)-1)*100</f>
        <v>0.74016932728107054</v>
      </c>
    </row>
    <row r="144" spans="1:6" x14ac:dyDescent="0.2">
      <c r="A144" s="59">
        <v>2025</v>
      </c>
      <c r="B144" s="60" t="s">
        <v>51</v>
      </c>
      <c r="C144" s="61">
        <v>1584.27</v>
      </c>
      <c r="D144" s="61">
        <f>((C144/C143)-1)*100</f>
        <v>0.2594657536847178</v>
      </c>
      <c r="E144" s="61">
        <f>((C144/C$143)-1)*100</f>
        <v>0.2594657536847178</v>
      </c>
      <c r="F144" s="61">
        <f>((C144/C132)-1)*100</f>
        <v>0.9050609530846021</v>
      </c>
    </row>
    <row r="145" spans="1:6" hidden="1" x14ac:dyDescent="0.2">
      <c r="A145" s="11"/>
      <c r="B145" s="12" t="s">
        <v>52</v>
      </c>
      <c r="C145" s="37"/>
      <c r="D145" s="37">
        <f t="shared" ref="D144:D149" si="45">((C145/C144)-1)*100</f>
        <v>-100</v>
      </c>
      <c r="E145" s="37">
        <f t="shared" ref="E144:E155" si="46">((C145/C$143)-1)*100</f>
        <v>-100</v>
      </c>
      <c r="F145" s="37">
        <f t="shared" ref="F144:F149" si="47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5"/>
        <v>#DIV/0!</v>
      </c>
      <c r="E146" s="37">
        <f t="shared" si="46"/>
        <v>-100</v>
      </c>
      <c r="F146" s="37">
        <f t="shared" si="47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5"/>
        <v>#DIV/0!</v>
      </c>
      <c r="E147" s="37">
        <f t="shared" si="46"/>
        <v>-100</v>
      </c>
      <c r="F147" s="37">
        <f t="shared" si="47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5"/>
        <v>#DIV/0!</v>
      </c>
      <c r="E148" s="37">
        <f t="shared" si="46"/>
        <v>-100</v>
      </c>
      <c r="F148" s="37">
        <f t="shared" si="47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28" zoomScaleNormal="100" zoomScaleSheetLayoutView="55" workbookViewId="0">
      <selection activeCell="H144" sqref="H144"/>
    </sheetView>
  </sheetViews>
  <sheetFormatPr defaultRowHeight="12.75" x14ac:dyDescent="0.2"/>
  <cols>
    <col min="1" max="1" width="9.855468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20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">
      <c r="A127" s="11"/>
      <c r="B127" s="12" t="s">
        <v>58</v>
      </c>
      <c r="C127" s="33">
        <v>2507.79</v>
      </c>
      <c r="D127" s="34">
        <f t="shared" ref="D127:D142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2" si="40">((C129/C117)-1)*100</f>
        <v>11.040914689888703</v>
      </c>
    </row>
    <row r="130" spans="1:6" x14ac:dyDescent="0.2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">
      <c r="A138" s="11"/>
      <c r="B138" s="12" t="s">
        <v>57</v>
      </c>
      <c r="C138" s="37">
        <v>2768.99</v>
      </c>
      <c r="D138" s="37">
        <f>((C138/C137)-1)*100</f>
        <v>2.7507922489479864</v>
      </c>
      <c r="E138" s="37">
        <f>((C138/C$131)-1)*100</f>
        <v>6.6517992982293883</v>
      </c>
      <c r="F138" s="37">
        <f>((C138/C126)-1)*100</f>
        <v>10.43932595473127</v>
      </c>
    </row>
    <row r="139" spans="1:6" x14ac:dyDescent="0.2">
      <c r="A139" s="11"/>
      <c r="B139" s="12" t="s">
        <v>58</v>
      </c>
      <c r="C139" s="37">
        <v>2771.52</v>
      </c>
      <c r="D139" s="37">
        <f>((C139/C138)-1)*100</f>
        <v>9.1369055142864752E-2</v>
      </c>
      <c r="E139" s="37">
        <f>((C139/C$131)-1)*100</f>
        <v>6.7492460395410347</v>
      </c>
      <c r="F139" s="37">
        <f>((C139/C127)-1)*100</f>
        <v>10.516430801622146</v>
      </c>
    </row>
    <row r="140" spans="1:6" x14ac:dyDescent="0.2">
      <c r="A140" s="11"/>
      <c r="B140" s="12" t="s">
        <v>59</v>
      </c>
      <c r="C140" s="37">
        <v>2778.75</v>
      </c>
      <c r="D140" s="37">
        <f>((C140/C139)-1)*100</f>
        <v>0.26086768271562644</v>
      </c>
      <c r="E140" s="37">
        <f>((C140/C$131)-1)*100</f>
        <v>7.0277203240007857</v>
      </c>
      <c r="F140" s="37">
        <f>((C140/C128)-1)*100</f>
        <v>7.5821457193630426</v>
      </c>
    </row>
    <row r="141" spans="1:6" x14ac:dyDescent="0.2">
      <c r="A141" s="11"/>
      <c r="B141" s="12" t="s">
        <v>60</v>
      </c>
      <c r="C141" s="37">
        <v>2788.51</v>
      </c>
      <c r="D141" s="37">
        <f>((C141/C140)-1)*100</f>
        <v>0.35123706702655522</v>
      </c>
      <c r="E141" s="37">
        <f>((C141/C$131)-1)*100</f>
        <v>7.4036413497721831</v>
      </c>
      <c r="F141" s="37">
        <f>((C141/C129)-1)*100</f>
        <v>7.7801655831355898</v>
      </c>
    </row>
    <row r="142" spans="1:6" x14ac:dyDescent="0.2">
      <c r="A142" s="11"/>
      <c r="B142" s="12" t="s">
        <v>3</v>
      </c>
      <c r="C142" s="37">
        <v>2794.85</v>
      </c>
      <c r="D142" s="37">
        <f t="shared" si="39"/>
        <v>0.22736156585414502</v>
      </c>
      <c r="E142" s="37">
        <f t="shared" ref="E142" si="44">((C142/C$131)-1)*100</f>
        <v>7.6478359505294025</v>
      </c>
      <c r="F142" s="37">
        <f t="shared" si="40"/>
        <v>7.8180997534902819</v>
      </c>
    </row>
    <row r="143" spans="1:6" x14ac:dyDescent="0.2">
      <c r="A143" s="40"/>
      <c r="B143" s="41" t="s">
        <v>4</v>
      </c>
      <c r="C143" s="44">
        <v>2807.59</v>
      </c>
      <c r="D143" s="44">
        <f>((C143/C142)-1)*100</f>
        <v>0.45583841708858319</v>
      </c>
      <c r="E143" s="44">
        <f>((C143/C$131)-1)*100</f>
        <v>8.1385361419564095</v>
      </c>
      <c r="F143" s="44">
        <f>((C143/C131)-1)*100</f>
        <v>8.1385361419564095</v>
      </c>
    </row>
    <row r="144" spans="1:6" x14ac:dyDescent="0.2">
      <c r="A144" s="59">
        <v>2025</v>
      </c>
      <c r="B144" s="60" t="s">
        <v>51</v>
      </c>
      <c r="C144" s="61">
        <v>2820.15</v>
      </c>
      <c r="D144" s="61">
        <f>((C144/C143)-1)*100</f>
        <v>0.44735876677151065</v>
      </c>
      <c r="E144" s="61">
        <f>((C144/C$143)-1)*100</f>
        <v>0.44735876677151065</v>
      </c>
      <c r="F144" s="61">
        <f>((C144/C132)-1)*100</f>
        <v>8.4268561344421613</v>
      </c>
    </row>
    <row r="145" spans="1:6" hidden="1" x14ac:dyDescent="0.2">
      <c r="A145" s="11"/>
      <c r="B145" s="12" t="s">
        <v>52</v>
      </c>
      <c r="C145" s="37"/>
      <c r="D145" s="37">
        <f t="shared" ref="D144:D149" si="45">((C145/C144)-1)*100</f>
        <v>-100</v>
      </c>
      <c r="E145" s="37">
        <f t="shared" ref="E144:E155" si="46">((C145/C$143)-1)*100</f>
        <v>-100</v>
      </c>
      <c r="F145" s="37">
        <f t="shared" ref="F144:F149" si="47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5"/>
        <v>#DIV/0!</v>
      </c>
      <c r="E146" s="37">
        <f t="shared" si="46"/>
        <v>-100</v>
      </c>
      <c r="F146" s="37">
        <f t="shared" si="47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5"/>
        <v>#DIV/0!</v>
      </c>
      <c r="E147" s="37">
        <f t="shared" si="46"/>
        <v>-100</v>
      </c>
      <c r="F147" s="37">
        <f t="shared" si="47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5"/>
        <v>#DIV/0!</v>
      </c>
      <c r="E148" s="37">
        <f t="shared" si="46"/>
        <v>-100</v>
      </c>
      <c r="F148" s="37">
        <f t="shared" si="47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">
      <c r="A156" s="27" t="s">
        <v>31</v>
      </c>
      <c r="C156" s="17"/>
      <c r="D156" s="17"/>
      <c r="E156" s="17"/>
      <c r="F156" s="17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2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21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">
      <c r="A127" s="11"/>
      <c r="B127" s="12" t="s">
        <v>58</v>
      </c>
      <c r="C127" s="33">
        <v>1869.46</v>
      </c>
      <c r="D127" s="34">
        <f t="shared" ref="D127:D142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">
      <c r="A138" s="11"/>
      <c r="B138" s="12" t="s">
        <v>57</v>
      </c>
      <c r="C138" s="37">
        <v>1934.5200000000002</v>
      </c>
      <c r="D138" s="37">
        <f>((C138/C137)-1)*100</f>
        <v>0.74890372577001152</v>
      </c>
      <c r="E138" s="37">
        <f>((C138/C$131)-1)*100</f>
        <v>1.7991611983181999</v>
      </c>
      <c r="F138" s="37">
        <f>((C138/C126)-1)*100</f>
        <v>3.7075953167217124</v>
      </c>
    </row>
    <row r="139" spans="1:6" x14ac:dyDescent="0.2">
      <c r="A139" s="11"/>
      <c r="B139" s="12" t="s">
        <v>58</v>
      </c>
      <c r="C139" s="37">
        <v>1947.45</v>
      </c>
      <c r="D139" s="37">
        <f>((C139/C138)-1)*100</f>
        <v>0.66838285466161995</v>
      </c>
      <c r="E139" s="37">
        <f>((C139/C$131)-1)*100</f>
        <v>2.4795693379570993</v>
      </c>
      <c r="F139" s="37">
        <f>((C139/C127)-1)*100</f>
        <v>4.1717929241599228</v>
      </c>
    </row>
    <row r="140" spans="1:6" x14ac:dyDescent="0.2">
      <c r="A140" s="11"/>
      <c r="B140" s="12" t="s">
        <v>59</v>
      </c>
      <c r="C140" s="37">
        <v>1990.8</v>
      </c>
      <c r="D140" s="37">
        <f>((C140/C139)-1)*100</f>
        <v>2.2259878302395286</v>
      </c>
      <c r="E140" s="37">
        <f>((C140/C$131)-1)*100</f>
        <v>4.7607520799019198</v>
      </c>
      <c r="F140" s="37">
        <f>((C140/C128)-1)*100</f>
        <v>5.2926647379583747</v>
      </c>
    </row>
    <row r="141" spans="1:6" x14ac:dyDescent="0.2">
      <c r="A141" s="11"/>
      <c r="B141" s="12" t="s">
        <v>60</v>
      </c>
      <c r="C141" s="37">
        <v>2004.75</v>
      </c>
      <c r="D141" s="37">
        <f>((C141/C140)-1)*100</f>
        <v>0.70072332730561904</v>
      </c>
      <c r="E141" s="37">
        <f>((C141/C$131)-1)*100</f>
        <v>5.4948351075865709</v>
      </c>
      <c r="F141" s="37">
        <f>((C141/C129)-1)*100</f>
        <v>5.7497032836608231</v>
      </c>
    </row>
    <row r="142" spans="1:6" x14ac:dyDescent="0.2">
      <c r="A142" s="11"/>
      <c r="B142" s="12" t="s">
        <v>3</v>
      </c>
      <c r="C142" s="37">
        <v>2012.14</v>
      </c>
      <c r="D142" s="37">
        <f t="shared" si="41"/>
        <v>0.36862451677266428</v>
      </c>
      <c r="E142" s="37">
        <f t="shared" ref="E142" si="45">((C142/C$131)-1)*100</f>
        <v>5.8837149337220396</v>
      </c>
      <c r="F142" s="37">
        <f t="shared" ref="F142" si="46">((C142/C130)-1)*100</f>
        <v>6.1328044644411328</v>
      </c>
    </row>
    <row r="143" spans="1:6" x14ac:dyDescent="0.2">
      <c r="A143" s="40"/>
      <c r="B143" s="41" t="s">
        <v>4</v>
      </c>
      <c r="C143" s="44">
        <v>2023.31</v>
      </c>
      <c r="D143" s="44">
        <f>((C143/C142)-1)*100</f>
        <v>0.55513035872254424</v>
      </c>
      <c r="E143" s="44">
        <f>((C143/C$131)-1)*100</f>
        <v>6.4715075802623812</v>
      </c>
      <c r="F143" s="44">
        <f>((C143/C131)-1)*100</f>
        <v>6.4715075802623812</v>
      </c>
    </row>
    <row r="144" spans="1:6" x14ac:dyDescent="0.2">
      <c r="A144" s="59">
        <v>2025</v>
      </c>
      <c r="B144" s="60" t="s">
        <v>51</v>
      </c>
      <c r="C144" s="61">
        <v>2033.64</v>
      </c>
      <c r="D144" s="61">
        <f>((C144/C143)-1)*100</f>
        <v>0.51054954505243</v>
      </c>
      <c r="E144" s="61">
        <f>((C144/C$143)-1)*100</f>
        <v>0.51054954505243</v>
      </c>
      <c r="F144" s="61">
        <f>((C144/C132)-1)*100</f>
        <v>7.9621587759999057</v>
      </c>
    </row>
    <row r="145" spans="1:6" hidden="1" x14ac:dyDescent="0.2">
      <c r="A145" s="11"/>
      <c r="B145" s="12" t="s">
        <v>52</v>
      </c>
      <c r="C145" s="37"/>
      <c r="D145" s="37">
        <f t="shared" ref="D144:D149" si="47">((C145/C144)-1)*100</f>
        <v>-100</v>
      </c>
      <c r="E145" s="37">
        <f t="shared" ref="E144:E155" si="48">((C145/C$143)-1)*100</f>
        <v>-100</v>
      </c>
      <c r="F145" s="37">
        <f t="shared" ref="F144:F149" si="49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7"/>
        <v>#DIV/0!</v>
      </c>
      <c r="E146" s="37">
        <f t="shared" si="48"/>
        <v>-100</v>
      </c>
      <c r="F146" s="37">
        <f t="shared" si="49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7"/>
        <v>#DIV/0!</v>
      </c>
      <c r="E147" s="37">
        <f t="shared" si="48"/>
        <v>-100</v>
      </c>
      <c r="F147" s="37">
        <f t="shared" si="49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7"/>
        <v>#DIV/0!</v>
      </c>
      <c r="E148" s="37">
        <f t="shared" si="48"/>
        <v>-100</v>
      </c>
      <c r="F148" s="37">
        <f t="shared" si="49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7"/>
        <v>#DIV/0!</v>
      </c>
      <c r="E149" s="37">
        <f t="shared" si="48"/>
        <v>-100</v>
      </c>
      <c r="F149" s="37">
        <f t="shared" si="49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8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8"/>
        <v>-100</v>
      </c>
      <c r="F154" s="37">
        <f t="shared" ref="F154" si="51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6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13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">
      <c r="A127" s="11"/>
      <c r="B127" s="12" t="s">
        <v>58</v>
      </c>
      <c r="C127" s="33">
        <v>1780.09</v>
      </c>
      <c r="D127" s="34">
        <f t="shared" ref="D127:D142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">
      <c r="A138" s="11"/>
      <c r="B138" s="12" t="s">
        <v>57</v>
      </c>
      <c r="C138" s="37">
        <v>1873.8300000000002</v>
      </c>
      <c r="D138" s="37">
        <f>((C138/C137)-1)*100</f>
        <v>0.31478358628442837</v>
      </c>
      <c r="E138" s="37">
        <f>((C138/C$131)-1)*100</f>
        <v>5.4591604148962025</v>
      </c>
      <c r="F138" s="37">
        <f>((C138/C126)-1)*100</f>
        <v>4.2742985609509176</v>
      </c>
    </row>
    <row r="139" spans="1:6" x14ac:dyDescent="0.2">
      <c r="A139" s="11"/>
      <c r="B139" s="12" t="s">
        <v>58</v>
      </c>
      <c r="C139" s="37">
        <v>1892.98</v>
      </c>
      <c r="D139" s="37">
        <f>((C139/C138)-1)*100</f>
        <v>1.0219710432643136</v>
      </c>
      <c r="E139" s="37">
        <f>((C139/C$131)-1)*100</f>
        <v>6.5369224968061079</v>
      </c>
      <c r="F139" s="37">
        <f>((C139/C127)-1)*100</f>
        <v>6.3418141779348236</v>
      </c>
    </row>
    <row r="140" spans="1:6" x14ac:dyDescent="0.2">
      <c r="A140" s="11"/>
      <c r="B140" s="12" t="s">
        <v>59</v>
      </c>
      <c r="C140" s="37">
        <v>1904.25</v>
      </c>
      <c r="D140" s="37">
        <f>((C140/C139)-1)*100</f>
        <v>0.59535758433792996</v>
      </c>
      <c r="E140" s="37">
        <f>((C140/C$131)-1)*100</f>
        <v>7.1711981450110596</v>
      </c>
      <c r="F140" s="37">
        <f>((C140/C128)-1)*100</f>
        <v>7.8620181823331192</v>
      </c>
    </row>
    <row r="141" spans="1:6" x14ac:dyDescent="0.2">
      <c r="A141" s="11"/>
      <c r="B141" s="12" t="s">
        <v>60</v>
      </c>
      <c r="C141" s="37">
        <v>1896.39</v>
      </c>
      <c r="D141" s="37">
        <f>((C141/C140)-1)*100</f>
        <v>-0.41276092949980026</v>
      </c>
      <c r="E141" s="37">
        <f>((C141/C$131)-1)*100</f>
        <v>6.7288373113916444</v>
      </c>
      <c r="F141" s="37">
        <f>((C141/C129)-1)*100</f>
        <v>7.5172922100011474</v>
      </c>
    </row>
    <row r="142" spans="1:6" x14ac:dyDescent="0.2">
      <c r="A142" s="11"/>
      <c r="B142" s="12" t="s">
        <v>3</v>
      </c>
      <c r="C142" s="37">
        <v>1889.27</v>
      </c>
      <c r="D142" s="37">
        <f t="shared" si="41"/>
        <v>-0.37545019748048691</v>
      </c>
      <c r="E142" s="37">
        <f t="shared" ref="E142" si="45">((C142/C$131)-1)*100</f>
        <v>6.3281236809374031</v>
      </c>
      <c r="F142" s="37">
        <f t="shared" ref="F142" si="46">((C142/C130)-1)*100</f>
        <v>6.6558652342537217</v>
      </c>
    </row>
    <row r="143" spans="1:6" x14ac:dyDescent="0.2">
      <c r="A143" s="40"/>
      <c r="B143" s="41" t="s">
        <v>4</v>
      </c>
      <c r="C143" s="44">
        <v>1893.17</v>
      </c>
      <c r="D143" s="44">
        <f>((C143/C142)-1)*100</f>
        <v>0.20642893816129604</v>
      </c>
      <c r="E143" s="44">
        <f>((C143/C$131)-1)*100</f>
        <v>6.5476156976187916</v>
      </c>
      <c r="F143" s="44">
        <f>((C143/C131)-1)*100</f>
        <v>6.5476156976187916</v>
      </c>
    </row>
    <row r="144" spans="1:6" x14ac:dyDescent="0.2">
      <c r="A144" s="59">
        <v>2025</v>
      </c>
      <c r="B144" s="60" t="s">
        <v>51</v>
      </c>
      <c r="C144" s="61">
        <v>1899.33</v>
      </c>
      <c r="D144" s="61">
        <f>((C144/C143)-1)*100</f>
        <v>0.32538018244530065</v>
      </c>
      <c r="E144" s="61">
        <f>((C144/C$143)-1)*100</f>
        <v>0.32538018244530065</v>
      </c>
      <c r="F144" s="61">
        <f>((C144/C132)-1)*100</f>
        <v>6.4891595041461247</v>
      </c>
    </row>
    <row r="145" spans="1:6" hidden="1" x14ac:dyDescent="0.2">
      <c r="A145" s="11"/>
      <c r="B145" s="12" t="s">
        <v>52</v>
      </c>
      <c r="C145" s="37"/>
      <c r="D145" s="37">
        <f t="shared" ref="D144:D149" si="47">((C145/C144)-1)*100</f>
        <v>-100</v>
      </c>
      <c r="E145" s="37">
        <f t="shared" ref="E144:E155" si="48">((C145/C$143)-1)*100</f>
        <v>-100</v>
      </c>
      <c r="F145" s="37">
        <f t="shared" ref="F144:F149" si="49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7"/>
        <v>#DIV/0!</v>
      </c>
      <c r="E146" s="37">
        <f t="shared" si="48"/>
        <v>-100</v>
      </c>
      <c r="F146" s="37">
        <f t="shared" si="49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7"/>
        <v>#DIV/0!</v>
      </c>
      <c r="E147" s="37">
        <f t="shared" si="48"/>
        <v>-100</v>
      </c>
      <c r="F147" s="37">
        <f t="shared" si="49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7"/>
        <v>#DIV/0!</v>
      </c>
      <c r="E148" s="37">
        <f t="shared" si="48"/>
        <v>-100</v>
      </c>
      <c r="F148" s="37">
        <f t="shared" si="49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7"/>
        <v>#DIV/0!</v>
      </c>
      <c r="E149" s="37">
        <f t="shared" si="48"/>
        <v>-100</v>
      </c>
      <c r="F149" s="37">
        <f t="shared" si="49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8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8"/>
        <v>-100</v>
      </c>
      <c r="F154" s="37">
        <f t="shared" ref="F154" si="51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6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12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">
      <c r="A127" s="11"/>
      <c r="B127" s="12" t="s">
        <v>58</v>
      </c>
      <c r="C127" s="33">
        <v>2126.58</v>
      </c>
      <c r="D127" s="34">
        <f t="shared" ref="D127:D142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2" si="41">((C129/C117)-1)*100</f>
        <v>3.4594568356673072</v>
      </c>
    </row>
    <row r="130" spans="1:6" x14ac:dyDescent="0.2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">
      <c r="A138" s="11"/>
      <c r="B138" s="12" t="s">
        <v>57</v>
      </c>
      <c r="C138" s="37">
        <v>2226.04</v>
      </c>
      <c r="D138" s="37">
        <f>((C138/C137)-1)*100</f>
        <v>3.057884527243182</v>
      </c>
      <c r="E138" s="37">
        <f>((C138/C$131)-1)*100</f>
        <v>4.2661220819125489</v>
      </c>
      <c r="F138" s="37">
        <f>((C138/C126)-1)*100</f>
        <v>4.7819435618630779</v>
      </c>
    </row>
    <row r="139" spans="1:6" x14ac:dyDescent="0.2">
      <c r="A139" s="11"/>
      <c r="B139" s="12" t="s">
        <v>58</v>
      </c>
      <c r="C139" s="37">
        <v>2232.65</v>
      </c>
      <c r="D139" s="37">
        <f>((C139/C138)-1)*100</f>
        <v>0.29693985732512918</v>
      </c>
      <c r="E139" s="37">
        <f>((C139/C$131)-1)*100</f>
        <v>4.5757297560609977</v>
      </c>
      <c r="F139" s="37">
        <f>((C139/C127)-1)*100</f>
        <v>4.9878208202842167</v>
      </c>
    </row>
    <row r="140" spans="1:6" x14ac:dyDescent="0.2">
      <c r="A140" s="11"/>
      <c r="B140" s="12" t="s">
        <v>59</v>
      </c>
      <c r="C140" s="37">
        <v>2243.52</v>
      </c>
      <c r="D140" s="37">
        <f>((C140/C139)-1)*100</f>
        <v>0.48686538418469816</v>
      </c>
      <c r="E140" s="37">
        <f>((C140/C$131)-1)*100</f>
        <v>5.0848727845018038</v>
      </c>
      <c r="F140" s="37">
        <f>((C140/C128)-1)*100</f>
        <v>5.3414469235970374</v>
      </c>
    </row>
    <row r="141" spans="1:6" x14ac:dyDescent="0.2">
      <c r="A141" s="11"/>
      <c r="B141" s="12" t="s">
        <v>60</v>
      </c>
      <c r="C141" s="37">
        <v>2254.12</v>
      </c>
      <c r="D141" s="37">
        <f>((C141/C140)-1)*100</f>
        <v>0.47247182998144677</v>
      </c>
      <c r="E141" s="37">
        <f>((C141/C$131)-1)*100</f>
        <v>5.5813692059804243</v>
      </c>
      <c r="F141" s="37">
        <f>((C141/C129)-1)*100</f>
        <v>5.7567255632395176</v>
      </c>
    </row>
    <row r="142" spans="1:6" x14ac:dyDescent="0.2">
      <c r="A142" s="11"/>
      <c r="B142" s="12" t="s">
        <v>3</v>
      </c>
      <c r="C142" s="37">
        <v>2259.23</v>
      </c>
      <c r="D142" s="37">
        <f t="shared" si="40"/>
        <v>0.2266960055365308</v>
      </c>
      <c r="E142" s="37">
        <f t="shared" ref="E142" si="45">((C142/C$131)-1)*100</f>
        <v>5.8207179525611608</v>
      </c>
      <c r="F142" s="37">
        <f t="shared" si="41"/>
        <v>5.9343452104638761</v>
      </c>
    </row>
    <row r="143" spans="1:6" x14ac:dyDescent="0.2">
      <c r="A143" s="40"/>
      <c r="B143" s="41" t="s">
        <v>4</v>
      </c>
      <c r="C143" s="44">
        <v>2264.09</v>
      </c>
      <c r="D143" s="44">
        <f>((C143/C142)-1)*100</f>
        <v>0.21511754004683858</v>
      </c>
      <c r="E143" s="44">
        <f>((C143/C$131)-1)*100</f>
        <v>6.0483568778806118</v>
      </c>
      <c r="F143" s="44">
        <f>((C143/C131)-1)*100</f>
        <v>6.0483568778806118</v>
      </c>
    </row>
    <row r="144" spans="1:6" x14ac:dyDescent="0.2">
      <c r="A144" s="59">
        <v>2025</v>
      </c>
      <c r="B144" s="60" t="s">
        <v>51</v>
      </c>
      <c r="C144" s="61">
        <v>2270.9299999999998</v>
      </c>
      <c r="D144" s="61">
        <f>((C144/C143)-1)*100</f>
        <v>0.3021081317438723</v>
      </c>
      <c r="E144" s="61">
        <f>((C144/C$143)-1)*100</f>
        <v>0.3021081317438723</v>
      </c>
      <c r="F144" s="61">
        <f>((C144/C132)-1)*100</f>
        <v>6.2234550115067178</v>
      </c>
    </row>
    <row r="145" spans="1:6" hidden="1" x14ac:dyDescent="0.2">
      <c r="A145" s="11"/>
      <c r="B145" s="12" t="s">
        <v>52</v>
      </c>
      <c r="C145" s="37"/>
      <c r="D145" s="37">
        <f t="shared" ref="D144:D149" si="46">((C145/C144)-1)*100</f>
        <v>-100</v>
      </c>
      <c r="E145" s="37">
        <f t="shared" ref="E144:E155" si="47">((C145/C$143)-1)*100</f>
        <v>-100</v>
      </c>
      <c r="F145" s="37">
        <f t="shared" ref="F144:F149" si="48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6"/>
        <v>#DIV/0!</v>
      </c>
      <c r="E146" s="37">
        <f t="shared" si="47"/>
        <v>-100</v>
      </c>
      <c r="F146" s="37">
        <f t="shared" si="48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6"/>
        <v>#DIV/0!</v>
      </c>
      <c r="E147" s="37">
        <f t="shared" si="47"/>
        <v>-100</v>
      </c>
      <c r="F147" s="37">
        <f t="shared" si="48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6"/>
        <v>#DIV/0!</v>
      </c>
      <c r="E148" s="37">
        <f t="shared" si="47"/>
        <v>-100</v>
      </c>
      <c r="F148" s="37">
        <f t="shared" si="48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">
      <c r="A156" s="27" t="s">
        <v>31</v>
      </c>
      <c r="C156" s="17"/>
      <c r="D156" s="17"/>
      <c r="E156" s="17"/>
      <c r="F156" s="17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6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14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">
      <c r="A127" s="11"/>
      <c r="B127" s="12" t="s">
        <v>58</v>
      </c>
      <c r="C127" s="33">
        <v>2046.24</v>
      </c>
      <c r="D127" s="34">
        <f t="shared" ref="D127:D142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2" si="42">((C129/C117)-1)*100</f>
        <v>3.1971831696403941</v>
      </c>
    </row>
    <row r="130" spans="1:6" x14ac:dyDescent="0.2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">
      <c r="A138" s="11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x14ac:dyDescent="0.2">
      <c r="A139" s="11"/>
      <c r="B139" s="12" t="s">
        <v>58</v>
      </c>
      <c r="C139" s="37">
        <v>2138.0300000000002</v>
      </c>
      <c r="D139" s="37">
        <f>((C139/C138)-1)*100</f>
        <v>0.28142193121112324</v>
      </c>
      <c r="E139" s="37">
        <f>((C139/C$131)-1)*100</f>
        <v>4.3689865415688312</v>
      </c>
      <c r="F139" s="37">
        <f>((C139/C127)-1)*100</f>
        <v>4.4857885683008858</v>
      </c>
    </row>
    <row r="140" spans="1:6" x14ac:dyDescent="0.2">
      <c r="A140" s="11"/>
      <c r="B140" s="12" t="s">
        <v>59</v>
      </c>
      <c r="C140" s="37">
        <v>2144.81</v>
      </c>
      <c r="D140" s="37">
        <f>((C140/C139)-1)*100</f>
        <v>0.31711435293235724</v>
      </c>
      <c r="E140" s="37">
        <f>((C140/C$131)-1)*100</f>
        <v>4.6999555779021929</v>
      </c>
      <c r="F140" s="37">
        <f>((C140/C128)-1)*100</f>
        <v>4.9355897706868657</v>
      </c>
    </row>
    <row r="141" spans="1:6" x14ac:dyDescent="0.2">
      <c r="A141" s="11"/>
      <c r="B141" s="12" t="s">
        <v>60</v>
      </c>
      <c r="C141" s="37">
        <v>2152.87</v>
      </c>
      <c r="D141" s="37">
        <f>((C141/C140)-1)*100</f>
        <v>0.37579086259389438</v>
      </c>
      <c r="E141" s="37">
        <f>((C141/C$131)-1)*100</f>
        <v>5.0934084441037974</v>
      </c>
      <c r="F141" s="37">
        <f>((C141/C129)-1)*100</f>
        <v>5.2362214346816538</v>
      </c>
    </row>
    <row r="142" spans="1:6" x14ac:dyDescent="0.2">
      <c r="A142" s="11"/>
      <c r="B142" s="12" t="s">
        <v>3</v>
      </c>
      <c r="C142" s="37">
        <v>2157.9499999999998</v>
      </c>
      <c r="D142" s="37">
        <f t="shared" si="41"/>
        <v>0.23596408515145217</v>
      </c>
      <c r="E142" s="37">
        <f t="shared" ref="E142" si="46">((C142/C$131)-1)*100</f>
        <v>5.3413911438934036</v>
      </c>
      <c r="F142" s="37">
        <f t="shared" si="42"/>
        <v>5.4278525539243283</v>
      </c>
    </row>
    <row r="143" spans="1:6" x14ac:dyDescent="0.2">
      <c r="A143" s="40"/>
      <c r="B143" s="41" t="s">
        <v>4</v>
      </c>
      <c r="C143" s="44">
        <v>2161.4499999999998</v>
      </c>
      <c r="D143" s="44">
        <f>((C143/C142)-1)*100</f>
        <v>0.16219096828007373</v>
      </c>
      <c r="E143" s="44">
        <f>((C143/C$131)-1)*100</f>
        <v>5.5122453661893944</v>
      </c>
      <c r="F143" s="37">
        <f>((C143/C131)-1)*100</f>
        <v>5.5122453661893944</v>
      </c>
    </row>
    <row r="144" spans="1:6" x14ac:dyDescent="0.2">
      <c r="A144" s="15">
        <v>2025</v>
      </c>
      <c r="B144" s="30" t="s">
        <v>51</v>
      </c>
      <c r="C144" s="38">
        <v>2161.7199999999998</v>
      </c>
      <c r="D144" s="38">
        <f>((C144/C143)-1)*100</f>
        <v>1.2491614425491626E-2</v>
      </c>
      <c r="E144" s="38">
        <f>((C144/C$143)-1)*100</f>
        <v>1.2491614425491626E-2</v>
      </c>
      <c r="F144" s="38">
        <f>((C144/C132)-1)*100</f>
        <v>5.3921759819025583</v>
      </c>
    </row>
    <row r="145" spans="1:6" hidden="1" x14ac:dyDescent="0.2">
      <c r="A145" s="11"/>
      <c r="B145" s="12" t="s">
        <v>52</v>
      </c>
      <c r="C145" s="37"/>
      <c r="D145" s="37">
        <f t="shared" ref="D144:D149" si="47">((C145/C144)-1)*100</f>
        <v>-100</v>
      </c>
      <c r="E145" s="37">
        <f t="shared" ref="E144:E155" si="48">((C145/C$143)-1)*100</f>
        <v>-100</v>
      </c>
      <c r="F145" s="37">
        <f t="shared" ref="F144:F149" si="49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7"/>
        <v>#DIV/0!</v>
      </c>
      <c r="E146" s="37">
        <f t="shared" si="48"/>
        <v>-100</v>
      </c>
      <c r="F146" s="37">
        <f t="shared" si="49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7"/>
        <v>#DIV/0!</v>
      </c>
      <c r="E147" s="37">
        <f t="shared" si="48"/>
        <v>-100</v>
      </c>
      <c r="F147" s="37">
        <f t="shared" si="49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7"/>
        <v>#DIV/0!</v>
      </c>
      <c r="E148" s="37">
        <f t="shared" si="48"/>
        <v>-100</v>
      </c>
      <c r="F148" s="37">
        <f t="shared" si="49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7"/>
        <v>#DIV/0!</v>
      </c>
      <c r="E149" s="37">
        <f t="shared" si="48"/>
        <v>-100</v>
      </c>
      <c r="F149" s="37">
        <f t="shared" si="49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8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8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8"/>
        <v>-100</v>
      </c>
      <c r="F154" s="37">
        <f t="shared" ref="F154" si="51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">
      <c r="A156" s="27" t="s">
        <v>31</v>
      </c>
      <c r="B156" s="19"/>
      <c r="C156" s="20"/>
      <c r="D156" s="20"/>
      <c r="E156" s="20"/>
      <c r="F156" s="20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  <row r="164" spans="1:1" x14ac:dyDescent="0.2">
      <c r="A164" s="28"/>
    </row>
    <row r="165" spans="1:1" x14ac:dyDescent="0.2">
      <c r="A165" s="29"/>
    </row>
    <row r="166" spans="1:1" x14ac:dyDescent="0.2">
      <c r="A166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9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42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">
      <c r="A127" s="11"/>
      <c r="B127" s="12" t="s">
        <v>58</v>
      </c>
      <c r="C127" s="33">
        <v>1780.5</v>
      </c>
      <c r="D127" s="34">
        <f t="shared" ref="D127:D142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2" si="41">((C129/C117)-1)*100</f>
        <v>2.5043217177690869</v>
      </c>
    </row>
    <row r="130" spans="1:6" x14ac:dyDescent="0.2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x14ac:dyDescent="0.2">
      <c r="A139" s="11"/>
      <c r="B139" s="12" t="s">
        <v>58</v>
      </c>
      <c r="C139" s="37">
        <v>1915.24</v>
      </c>
      <c r="D139" s="37">
        <f>((C139/C138)-1)*100</f>
        <v>0.77028306850468464</v>
      </c>
      <c r="E139" s="37">
        <f>((C139/C$131)-1)*100</f>
        <v>6.2528778993969691</v>
      </c>
      <c r="F139" s="37">
        <f>((C139/C127)-1)*100</f>
        <v>7.5675372086492665</v>
      </c>
    </row>
    <row r="140" spans="1:6" x14ac:dyDescent="0.2">
      <c r="A140" s="11"/>
      <c r="B140" s="12" t="s">
        <v>59</v>
      </c>
      <c r="C140" s="37">
        <v>1963.22</v>
      </c>
      <c r="D140" s="37">
        <f>((C140/C139)-1)*100</f>
        <v>2.5051690649735781</v>
      </c>
      <c r="E140" s="37">
        <f>((C140/C$131)-1)*100</f>
        <v>8.9146921271768154</v>
      </c>
      <c r="F140" s="37">
        <f>((C140/C128)-1)*100</f>
        <v>8.5137547742359931</v>
      </c>
    </row>
    <row r="141" spans="1:6" x14ac:dyDescent="0.2">
      <c r="A141" s="11"/>
      <c r="B141" s="12" t="s">
        <v>60</v>
      </c>
      <c r="C141" s="37">
        <v>2028.56</v>
      </c>
      <c r="D141" s="37">
        <f>((C141/C140)-1)*100</f>
        <v>3.328205702875886</v>
      </c>
      <c r="E141" s="37">
        <f>((C141/C$131)-1)*100</f>
        <v>12.539597121823221</v>
      </c>
      <c r="F141" s="37">
        <f>((C141/C129)-1)*100</f>
        <v>12.53522689448574</v>
      </c>
    </row>
    <row r="142" spans="1:6" x14ac:dyDescent="0.2">
      <c r="A142" s="11"/>
      <c r="B142" s="12" t="s">
        <v>3</v>
      </c>
      <c r="C142" s="37">
        <v>2070.61</v>
      </c>
      <c r="D142" s="37">
        <f t="shared" si="40"/>
        <v>2.0728990022479188</v>
      </c>
      <c r="E142" s="37">
        <f t="shared" ref="E142" si="45">((C142/C$131)-1)*100</f>
        <v>14.872429307695301</v>
      </c>
      <c r="F142" s="37">
        <f t="shared" si="41"/>
        <v>15.247096016519457</v>
      </c>
    </row>
    <row r="143" spans="1:6" x14ac:dyDescent="0.2">
      <c r="A143" s="40"/>
      <c r="B143" s="41" t="s">
        <v>4</v>
      </c>
      <c r="C143" s="44">
        <v>2079.65</v>
      </c>
      <c r="D143" s="44">
        <f>((C143/C142)-1)*100</f>
        <v>0.43658631997334219</v>
      </c>
      <c r="E143" s="44">
        <f>((C143/C$131)-1)*100</f>
        <v>15.373946619473756</v>
      </c>
      <c r="F143" s="37">
        <f>((C143/C131)-1)*100</f>
        <v>15.373946619473756</v>
      </c>
    </row>
    <row r="144" spans="1:6" x14ac:dyDescent="0.2">
      <c r="A144" s="15">
        <v>2025</v>
      </c>
      <c r="B144" s="30" t="s">
        <v>51</v>
      </c>
      <c r="C144" s="38">
        <v>2096.31</v>
      </c>
      <c r="D144" s="38">
        <f>((C144/C143)-1)*100</f>
        <v>0.80109633832614602</v>
      </c>
      <c r="E144" s="38">
        <f>((C144/C$143)-1)*100</f>
        <v>0.80109633832614602</v>
      </c>
      <c r="F144" s="38">
        <f>((C144/C132)-1)*100</f>
        <v>16.1892673842436</v>
      </c>
    </row>
    <row r="145" spans="1:6" hidden="1" x14ac:dyDescent="0.2">
      <c r="A145" s="11"/>
      <c r="B145" s="12" t="s">
        <v>52</v>
      </c>
      <c r="C145" s="37"/>
      <c r="D145" s="37">
        <f t="shared" ref="D144:D149" si="46">((C145/C144)-1)*100</f>
        <v>-100</v>
      </c>
      <c r="E145" s="37">
        <f t="shared" ref="E144:E155" si="47">((C145/C$143)-1)*100</f>
        <v>-100</v>
      </c>
      <c r="F145" s="37">
        <f t="shared" ref="F144:F149" si="48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6"/>
        <v>#DIV/0!</v>
      </c>
      <c r="E146" s="37">
        <f t="shared" si="47"/>
        <v>-100</v>
      </c>
      <c r="F146" s="37">
        <f t="shared" si="48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6"/>
        <v>#DIV/0!</v>
      </c>
      <c r="E147" s="37">
        <f t="shared" si="47"/>
        <v>-100</v>
      </c>
      <c r="F147" s="37">
        <f t="shared" si="48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6"/>
        <v>#DIV/0!</v>
      </c>
      <c r="E148" s="37">
        <f t="shared" si="47"/>
        <v>-100</v>
      </c>
      <c r="F148" s="37">
        <f t="shared" si="48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">
      <c r="A156" s="25" t="s">
        <v>22</v>
      </c>
      <c r="B156" s="19"/>
      <c r="C156" s="20"/>
      <c r="D156" s="20"/>
      <c r="E156" s="20"/>
      <c r="F156" s="23"/>
    </row>
    <row r="157" spans="1:6" x14ac:dyDescent="0.2">
      <c r="A157" s="26" t="s">
        <v>25</v>
      </c>
    </row>
    <row r="158" spans="1:6" x14ac:dyDescent="0.2">
      <c r="A158" s="26" t="s">
        <v>24</v>
      </c>
    </row>
    <row r="159" spans="1:6" x14ac:dyDescent="0.2">
      <c r="A159" s="27" t="s">
        <v>31</v>
      </c>
    </row>
    <row r="160" spans="1:6" x14ac:dyDescent="0.2">
      <c r="A160" s="27" t="s">
        <v>32</v>
      </c>
    </row>
    <row r="161" spans="1:1" x14ac:dyDescent="0.2">
      <c r="A161" s="28" t="s">
        <v>28</v>
      </c>
    </row>
    <row r="162" spans="1:1" x14ac:dyDescent="0.2">
      <c r="A162" s="28" t="s">
        <v>29</v>
      </c>
    </row>
    <row r="163" spans="1:1" x14ac:dyDescent="0.2">
      <c r="A163" s="28" t="s">
        <v>30</v>
      </c>
    </row>
    <row r="164" spans="1:1" x14ac:dyDescent="0.2">
      <c r="A164" s="28" t="s">
        <v>50</v>
      </c>
    </row>
    <row r="165" spans="1:1" x14ac:dyDescent="0.2">
      <c r="A165" s="29" t="s">
        <v>49</v>
      </c>
    </row>
    <row r="166" spans="1:1" x14ac:dyDescent="0.2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6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43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">
      <c r="A127" s="11"/>
      <c r="B127" s="12" t="s">
        <v>58</v>
      </c>
      <c r="C127" s="33">
        <v>2301.19</v>
      </c>
      <c r="D127" s="34">
        <f t="shared" ref="D127:D142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2" si="40">((C129/C117)-1)*100</f>
        <v>2.2966979684253985</v>
      </c>
    </row>
    <row r="130" spans="1:6" x14ac:dyDescent="0.2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x14ac:dyDescent="0.2">
      <c r="A139" s="11"/>
      <c r="B139" s="12" t="s">
        <v>58</v>
      </c>
      <c r="C139" s="37">
        <v>2399.52</v>
      </c>
      <c r="D139" s="37">
        <f>((C139/C138)-1)*100</f>
        <v>0.81762644639211679</v>
      </c>
      <c r="E139" s="37">
        <f>((C139/C$131)-1)*100</f>
        <v>4.343288514724053</v>
      </c>
      <c r="F139" s="37">
        <f>((C139/C127)-1)*100</f>
        <v>4.2730065748590951</v>
      </c>
    </row>
    <row r="140" spans="1:6" x14ac:dyDescent="0.2">
      <c r="A140" s="11"/>
      <c r="B140" s="12" t="s">
        <v>59</v>
      </c>
      <c r="C140" s="37">
        <v>2440.6799999999998</v>
      </c>
      <c r="D140" s="37">
        <f>((C140/C139)-1)*100</f>
        <v>1.7153430686137172</v>
      </c>
      <c r="E140" s="37">
        <f>((C140/C$131)-1)*100</f>
        <v>6.1331338818249703</v>
      </c>
      <c r="F140" s="37">
        <f>((C140/C128)-1)*100</f>
        <v>5.8477604690698293</v>
      </c>
    </row>
    <row r="141" spans="1:6" x14ac:dyDescent="0.2">
      <c r="A141" s="11"/>
      <c r="B141" s="12" t="s">
        <v>60</v>
      </c>
      <c r="C141" s="37">
        <v>2456.44</v>
      </c>
      <c r="D141" s="37">
        <f>((C141/C140)-1)*100</f>
        <v>0.64572168412082576</v>
      </c>
      <c r="E141" s="37">
        <f>((C141/C$131)-1)*100</f>
        <v>6.8184585413369136</v>
      </c>
      <c r="F141" s="37">
        <f>((C141/C129)-1)*100</f>
        <v>6.8184585413369136</v>
      </c>
    </row>
    <row r="142" spans="1:6" x14ac:dyDescent="0.2">
      <c r="A142" s="11"/>
      <c r="B142" s="12" t="s">
        <v>3</v>
      </c>
      <c r="C142" s="37">
        <v>2459.64</v>
      </c>
      <c r="D142" s="37">
        <f t="shared" si="39"/>
        <v>0.13026982136750132</v>
      </c>
      <c r="E142" s="37">
        <f t="shared" ref="E142" si="44">((C142/C$131)-1)*100</f>
        <v>6.9576107564662371</v>
      </c>
      <c r="F142" s="37">
        <f t="shared" si="40"/>
        <v>7.0232309211871735</v>
      </c>
    </row>
    <row r="143" spans="1:6" x14ac:dyDescent="0.2">
      <c r="A143" s="40"/>
      <c r="B143" s="41" t="s">
        <v>4</v>
      </c>
      <c r="C143" s="44">
        <v>2486.71</v>
      </c>
      <c r="D143" s="44">
        <f>((C143/C142)-1)*100</f>
        <v>1.1005675627327571</v>
      </c>
      <c r="E143" s="44">
        <f>((C143/C$131)-1)*100</f>
        <v>8.1347515263258572</v>
      </c>
      <c r="F143" s="37">
        <f>((C143/C131)-1)*100</f>
        <v>8.1347515263258572</v>
      </c>
    </row>
    <row r="144" spans="1:6" x14ac:dyDescent="0.2">
      <c r="A144" s="15">
        <v>2025</v>
      </c>
      <c r="B144" s="30" t="s">
        <v>51</v>
      </c>
      <c r="C144" s="38">
        <v>2489.3200000000002</v>
      </c>
      <c r="D144" s="38">
        <f>((C144/C143)-1)*100</f>
        <v>0.10495795649674289</v>
      </c>
      <c r="E144" s="38">
        <f>((C144/C$143)-1)*100</f>
        <v>0.10495795649674289</v>
      </c>
      <c r="F144" s="38">
        <f>((C144/C132)-1)*100</f>
        <v>8.2746141935035045</v>
      </c>
    </row>
    <row r="145" spans="1:6" hidden="1" x14ac:dyDescent="0.2">
      <c r="A145" s="11"/>
      <c r="B145" s="12" t="s">
        <v>52</v>
      </c>
      <c r="C145" s="37"/>
      <c r="D145" s="37">
        <f t="shared" ref="D144:D149" si="45">((C145/C144)-1)*100</f>
        <v>-100</v>
      </c>
      <c r="E145" s="37">
        <f t="shared" ref="E144:E155" si="46">((C145/C$143)-1)*100</f>
        <v>-100</v>
      </c>
      <c r="F145" s="37">
        <f t="shared" ref="F144:F149" si="47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5"/>
        <v>#DIV/0!</v>
      </c>
      <c r="E146" s="37">
        <f t="shared" si="46"/>
        <v>-100</v>
      </c>
      <c r="F146" s="37">
        <f t="shared" si="47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5"/>
        <v>#DIV/0!</v>
      </c>
      <c r="E147" s="37">
        <f t="shared" si="46"/>
        <v>-100</v>
      </c>
      <c r="F147" s="37">
        <f t="shared" si="47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5"/>
        <v>#DIV/0!</v>
      </c>
      <c r="E148" s="37">
        <f t="shared" si="46"/>
        <v>-100</v>
      </c>
      <c r="F148" s="37">
        <f t="shared" si="47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">
      <c r="A156" s="25" t="s">
        <v>22</v>
      </c>
      <c r="B156" s="19"/>
      <c r="C156" s="20"/>
      <c r="D156" s="20"/>
      <c r="E156" s="20"/>
      <c r="F156" s="23"/>
    </row>
    <row r="157" spans="1:6" x14ac:dyDescent="0.2">
      <c r="A157" s="26" t="s">
        <v>27</v>
      </c>
    </row>
    <row r="158" spans="1:6" x14ac:dyDescent="0.2">
      <c r="A158" s="26" t="s">
        <v>24</v>
      </c>
    </row>
    <row r="159" spans="1:6" x14ac:dyDescent="0.2">
      <c r="A159" s="27" t="s">
        <v>31</v>
      </c>
      <c r="B159" s="22"/>
      <c r="C159" s="17"/>
      <c r="D159" s="17"/>
      <c r="E159" s="17"/>
      <c r="F159" s="17"/>
    </row>
    <row r="160" spans="1:6" x14ac:dyDescent="0.2">
      <c r="A160" s="27" t="s">
        <v>32</v>
      </c>
    </row>
    <row r="161" spans="1:1" x14ac:dyDescent="0.2">
      <c r="A161" s="28" t="s">
        <v>28</v>
      </c>
    </row>
    <row r="162" spans="1:1" x14ac:dyDescent="0.2">
      <c r="A162" s="28" t="s">
        <v>29</v>
      </c>
    </row>
    <row r="163" spans="1:1" x14ac:dyDescent="0.2">
      <c r="A163" s="28" t="s">
        <v>30</v>
      </c>
    </row>
    <row r="164" spans="1:1" x14ac:dyDescent="0.2">
      <c r="A164" s="28" t="s">
        <v>50</v>
      </c>
    </row>
    <row r="165" spans="1:1" x14ac:dyDescent="0.2">
      <c r="A165" s="29" t="s">
        <v>49</v>
      </c>
    </row>
    <row r="166" spans="1:1" x14ac:dyDescent="0.2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9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44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">
      <c r="A128" s="11"/>
      <c r="B128" s="12" t="s">
        <v>59</v>
      </c>
      <c r="C128" s="33">
        <v>1699.0600000000002</v>
      </c>
      <c r="D128" s="34">
        <f t="shared" ref="D128:D142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2" si="41">((C129/C117)-1)*100</f>
        <v>6.4184361603449647</v>
      </c>
    </row>
    <row r="130" spans="1:6" x14ac:dyDescent="0.2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x14ac:dyDescent="0.2">
      <c r="A139" s="11"/>
      <c r="B139" s="12" t="s">
        <v>58</v>
      </c>
      <c r="C139" s="37">
        <v>1780.98</v>
      </c>
      <c r="D139" s="37">
        <f>((C139/C138)-1)*100</f>
        <v>0</v>
      </c>
      <c r="E139" s="37">
        <f>((C139/C$131)-1)*100</f>
        <v>5.2551327967093497</v>
      </c>
      <c r="F139" s="37">
        <f>((C139/C127)-1)*100</f>
        <v>4.8251912889935245</v>
      </c>
    </row>
    <row r="140" spans="1:6" x14ac:dyDescent="0.2">
      <c r="A140" s="11"/>
      <c r="B140" s="12" t="s">
        <v>59</v>
      </c>
      <c r="C140" s="37">
        <v>1781.54</v>
      </c>
      <c r="D140" s="37">
        <f>((C140/C139)-1)*100</f>
        <v>3.1443362643046591E-2</v>
      </c>
      <c r="E140" s="37">
        <f>((C140/C$131)-1)*100</f>
        <v>5.2882285498150106</v>
      </c>
      <c r="F140" s="37">
        <f>((C140/C128)-1)*100</f>
        <v>4.8544489305851313</v>
      </c>
    </row>
    <row r="141" spans="1:6" x14ac:dyDescent="0.2">
      <c r="A141" s="11"/>
      <c r="B141" s="12" t="s">
        <v>60</v>
      </c>
      <c r="C141" s="37">
        <v>1779.72</v>
      </c>
      <c r="D141" s="37">
        <f>((C141/C140)-1)*100</f>
        <v>-0.10215880642590047</v>
      </c>
      <c r="E141" s="37">
        <f>((C141/C$131)-1)*100</f>
        <v>5.1806673522215574</v>
      </c>
      <c r="F141" s="37">
        <f>((C141/C129)-1)*100</f>
        <v>4.8145726956306589</v>
      </c>
    </row>
    <row r="142" spans="1:6" x14ac:dyDescent="0.2">
      <c r="A142" s="11"/>
      <c r="B142" s="12" t="s">
        <v>3</v>
      </c>
      <c r="C142" s="37">
        <v>1783.36</v>
      </c>
      <c r="D142" s="37">
        <f t="shared" si="40"/>
        <v>0.20452655473894854</v>
      </c>
      <c r="E142" s="37">
        <f t="shared" ref="E142" si="45">((C142/C$131)-1)*100</f>
        <v>5.3957897474084859</v>
      </c>
      <c r="F142" s="37">
        <f t="shared" si="41"/>
        <v>5.0462687534237549</v>
      </c>
    </row>
    <row r="143" spans="1:6" x14ac:dyDescent="0.2">
      <c r="A143" s="40"/>
      <c r="B143" s="41" t="s">
        <v>4</v>
      </c>
      <c r="C143" s="44">
        <v>1783.36</v>
      </c>
      <c r="D143" s="44">
        <f>((C143/C142)-1)*100</f>
        <v>0</v>
      </c>
      <c r="E143" s="44">
        <f>((C143/C$131)-1)*100</f>
        <v>5.3957897474084859</v>
      </c>
      <c r="F143" s="37">
        <f>((C143/C131)-1)*100</f>
        <v>5.3957897474084859</v>
      </c>
    </row>
    <row r="144" spans="1:6" ht="11.25" customHeight="1" x14ac:dyDescent="0.2">
      <c r="A144" s="15">
        <v>2025</v>
      </c>
      <c r="B144" s="30" t="s">
        <v>51</v>
      </c>
      <c r="C144" s="38">
        <v>1801.24</v>
      </c>
      <c r="D144" s="38">
        <f>((C144/C143)-1)*100</f>
        <v>1.0026018302530026</v>
      </c>
      <c r="E144" s="38">
        <f>((C144/C$143)-1)*100</f>
        <v>1.0026018302530026</v>
      </c>
      <c r="F144" s="38">
        <f>((C144/C132)-1)*100</f>
        <v>4.5190790084486121</v>
      </c>
    </row>
    <row r="145" spans="1:6" hidden="1" x14ac:dyDescent="0.2">
      <c r="A145" s="11"/>
      <c r="B145" s="12" t="s">
        <v>52</v>
      </c>
      <c r="C145" s="37"/>
      <c r="D145" s="37">
        <f t="shared" ref="D144:D149" si="46">((C145/C144)-1)*100</f>
        <v>-100</v>
      </c>
      <c r="E145" s="37">
        <f t="shared" ref="E144:E155" si="47">((C145/C$143)-1)*100</f>
        <v>-100</v>
      </c>
      <c r="F145" s="37">
        <f t="shared" ref="F144:F149" si="48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6"/>
        <v>#DIV/0!</v>
      </c>
      <c r="E146" s="37">
        <f t="shared" si="47"/>
        <v>-100</v>
      </c>
      <c r="F146" s="37">
        <f t="shared" si="48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6"/>
        <v>#DIV/0!</v>
      </c>
      <c r="E147" s="37">
        <f t="shared" si="47"/>
        <v>-100</v>
      </c>
      <c r="F147" s="37">
        <f t="shared" si="48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6"/>
        <v>#DIV/0!</v>
      </c>
      <c r="E148" s="37">
        <f t="shared" si="47"/>
        <v>-100</v>
      </c>
      <c r="F148" s="37">
        <f t="shared" si="48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6"/>
        <v>#DIV/0!</v>
      </c>
      <c r="E149" s="37">
        <f t="shared" si="47"/>
        <v>-100</v>
      </c>
      <c r="F149" s="37">
        <f t="shared" si="48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7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7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7"/>
        <v>-100</v>
      </c>
      <c r="F154" s="37">
        <f t="shared" ref="F154" si="50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">
      <c r="A156" s="25" t="s">
        <v>22</v>
      </c>
      <c r="B156" s="19"/>
      <c r="C156" s="20"/>
      <c r="D156" s="20"/>
      <c r="E156" s="20"/>
      <c r="F156" s="23"/>
    </row>
    <row r="157" spans="1:6" x14ac:dyDescent="0.2">
      <c r="A157" s="26" t="s">
        <v>23</v>
      </c>
    </row>
    <row r="158" spans="1:6" x14ac:dyDescent="0.2">
      <c r="A158" s="26" t="s">
        <v>24</v>
      </c>
    </row>
    <row r="159" spans="1:6" x14ac:dyDescent="0.2">
      <c r="A159" s="27" t="s">
        <v>31</v>
      </c>
    </row>
    <row r="160" spans="1:6" x14ac:dyDescent="0.2">
      <c r="A160" s="27" t="s">
        <v>32</v>
      </c>
    </row>
    <row r="161" spans="1:1" x14ac:dyDescent="0.2">
      <c r="A161" s="28" t="s">
        <v>28</v>
      </c>
    </row>
    <row r="162" spans="1:1" x14ac:dyDescent="0.2">
      <c r="A162" s="28" t="s">
        <v>29</v>
      </c>
    </row>
    <row r="163" spans="1:1" x14ac:dyDescent="0.2">
      <c r="A163" s="28" t="s">
        <v>30</v>
      </c>
    </row>
    <row r="164" spans="1:1" x14ac:dyDescent="0.2">
      <c r="A164" s="28" t="s">
        <v>50</v>
      </c>
    </row>
    <row r="165" spans="1:1" x14ac:dyDescent="0.2">
      <c r="A165" s="29" t="s">
        <v>49</v>
      </c>
    </row>
    <row r="166" spans="1:1" x14ac:dyDescent="0.2">
      <c r="A166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27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16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">
      <c r="A127" s="11"/>
      <c r="B127" s="12" t="s">
        <v>58</v>
      </c>
      <c r="C127" s="33">
        <v>1980.26</v>
      </c>
      <c r="D127" s="34">
        <f t="shared" ref="D127:D142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2" si="40">((C129/C117)-1)*100</f>
        <v>2.2228658315835315</v>
      </c>
    </row>
    <row r="130" spans="1:6" x14ac:dyDescent="0.2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">
      <c r="A138" s="11"/>
      <c r="B138" s="12" t="s">
        <v>57</v>
      </c>
      <c r="C138" s="37">
        <v>2275.0700000000002</v>
      </c>
      <c r="D138" s="37">
        <f>((C138/C137)-1)*100</f>
        <v>2.3787130829219683</v>
      </c>
      <c r="E138" s="37">
        <f>((C138/C$131)-1)*100</f>
        <v>13.752931235343823</v>
      </c>
      <c r="F138" s="37">
        <f>((C138/C126)-1)*100</f>
        <v>15.408457277357313</v>
      </c>
    </row>
    <row r="139" spans="1:6" x14ac:dyDescent="0.2">
      <c r="A139" s="11"/>
      <c r="B139" s="12" t="s">
        <v>58</v>
      </c>
      <c r="C139" s="37">
        <v>2243.65</v>
      </c>
      <c r="D139" s="37">
        <f>((C139/C138)-1)*100</f>
        <v>-1.3810564070556142</v>
      </c>
      <c r="E139" s="37">
        <f>((C139/C$131)-1)*100</f>
        <v>12.18193909030456</v>
      </c>
      <c r="F139" s="37">
        <f>((C139/C127)-1)*100</f>
        <v>13.300778685627135</v>
      </c>
    </row>
    <row r="140" spans="1:6" x14ac:dyDescent="0.2">
      <c r="A140" s="11"/>
      <c r="B140" s="12" t="s">
        <v>59</v>
      </c>
      <c r="C140" s="37">
        <v>2276.25</v>
      </c>
      <c r="D140" s="37">
        <f>((C140/C139)-1)*100</f>
        <v>1.4529895482807031</v>
      </c>
      <c r="E140" s="37">
        <f>((C140/C$131)-1)*100</f>
        <v>13.811930940345295</v>
      </c>
      <c r="F140" s="37">
        <f>((C140/C128)-1)*100</f>
        <v>12.118391110323024</v>
      </c>
    </row>
    <row r="141" spans="1:6" ht="12" customHeight="1" x14ac:dyDescent="0.2">
      <c r="A141" s="11"/>
      <c r="B141" s="12" t="s">
        <v>60</v>
      </c>
      <c r="C141" s="37">
        <v>2456.85</v>
      </c>
      <c r="D141" s="37">
        <f>((C141/C140)-1)*100</f>
        <v>7.9341021416803992</v>
      </c>
      <c r="E141" s="37">
        <f>((C141/C$131)-1)*100</f>
        <v>22.841885790571048</v>
      </c>
      <c r="F141" s="37">
        <f>((C141/C129)-1)*100</f>
        <v>24.301803169206472</v>
      </c>
    </row>
    <row r="142" spans="1:6" x14ac:dyDescent="0.2">
      <c r="A142" s="11"/>
      <c r="B142" s="12" t="s">
        <v>3</v>
      </c>
      <c r="C142" s="37">
        <v>2487.11</v>
      </c>
      <c r="D142" s="37">
        <f t="shared" si="39"/>
        <v>1.2316584244052464</v>
      </c>
      <c r="E142" s="37">
        <f t="shared" ref="E142" si="44">((C142/C$131)-1)*100</f>
        <v>24.354878225608889</v>
      </c>
      <c r="F142" s="37">
        <f t="shared" si="40"/>
        <v>23.247504930673244</v>
      </c>
    </row>
    <row r="143" spans="1:6" x14ac:dyDescent="0.2">
      <c r="A143" s="40"/>
      <c r="B143" s="41" t="s">
        <v>4</v>
      </c>
      <c r="C143" s="44">
        <v>2745.32</v>
      </c>
      <c r="D143" s="44">
        <f>((C143/C142)-1)*100</f>
        <v>10.381929227094911</v>
      </c>
      <c r="E143" s="44">
        <f>((C143/C$131)-1)*100</f>
        <v>37.265313673431642</v>
      </c>
      <c r="F143" s="44">
        <f>((C143/C131)-1)*100</f>
        <v>37.265313673431642</v>
      </c>
    </row>
    <row r="144" spans="1:6" x14ac:dyDescent="0.2">
      <c r="A144" s="59">
        <v>2025</v>
      </c>
      <c r="B144" s="60" t="s">
        <v>51</v>
      </c>
      <c r="C144" s="61">
        <v>2918.79</v>
      </c>
      <c r="D144" s="61">
        <f>((C144/C143)-1)*100</f>
        <v>6.3187533693704223</v>
      </c>
      <c r="E144" s="61">
        <f>((C144/C$143)-1)*100</f>
        <v>6.3187533693704223</v>
      </c>
      <c r="F144" s="61">
        <f>((C144/C132)-1)*100</f>
        <v>41.138668201138273</v>
      </c>
    </row>
    <row r="145" spans="1:6" ht="10.5" hidden="1" customHeight="1" x14ac:dyDescent="0.2">
      <c r="A145" s="11"/>
      <c r="B145" s="12" t="s">
        <v>52</v>
      </c>
      <c r="C145" s="37"/>
      <c r="D145" s="37">
        <f t="shared" ref="D144:D149" si="45">((C145/C144)-1)*100</f>
        <v>-100</v>
      </c>
      <c r="E145" s="37">
        <f t="shared" ref="E144:E155" si="46">((C145/C$143)-1)*100</f>
        <v>-100</v>
      </c>
      <c r="F145" s="37">
        <f t="shared" ref="F144:F149" si="47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5"/>
        <v>#DIV/0!</v>
      </c>
      <c r="E146" s="37">
        <f t="shared" si="46"/>
        <v>-100</v>
      </c>
      <c r="F146" s="37">
        <f t="shared" si="47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5"/>
        <v>#DIV/0!</v>
      </c>
      <c r="E147" s="37">
        <f t="shared" si="46"/>
        <v>-100</v>
      </c>
      <c r="F147" s="37">
        <f t="shared" si="47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5"/>
        <v>#DIV/0!</v>
      </c>
      <c r="E148" s="37">
        <f t="shared" si="46"/>
        <v>-100</v>
      </c>
      <c r="F148" s="37">
        <f t="shared" si="47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5"/>
        <v>#DIV/0!</v>
      </c>
      <c r="E149" s="37">
        <f t="shared" si="46"/>
        <v>-100</v>
      </c>
      <c r="F149" s="37">
        <f t="shared" si="47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6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6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6"/>
        <v>-100</v>
      </c>
      <c r="F154" s="37">
        <f t="shared" ref="F154" si="49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abSelected="1" topLeftCell="A126" zoomScaleNormal="100" zoomScaleSheetLayoutView="55" workbookViewId="0">
      <selection activeCell="J156" sqref="J156"/>
    </sheetView>
  </sheetViews>
  <sheetFormatPr defaultRowHeight="12.75" x14ac:dyDescent="0.2"/>
  <cols>
    <col min="1" max="1" width="9.7109375" style="24" customWidth="1"/>
    <col min="2" max="2" width="6.1406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15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">
      <c r="A127" s="11"/>
      <c r="B127" s="12" t="s">
        <v>58</v>
      </c>
      <c r="C127" s="33">
        <v>1826.15</v>
      </c>
      <c r="D127" s="34">
        <f t="shared" ref="D127:D142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2" si="43">((C129/C117)-1)*100</f>
        <v>2.3440042189831756</v>
      </c>
    </row>
    <row r="130" spans="1:6" x14ac:dyDescent="0.2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ht="17.25" customHeight="1" x14ac:dyDescent="0.2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">
      <c r="A138" s="11"/>
      <c r="B138" s="12" t="s">
        <v>57</v>
      </c>
      <c r="C138" s="37">
        <v>1874.63</v>
      </c>
      <c r="D138" s="37">
        <f t="shared" si="45"/>
        <v>0.42965590026842193</v>
      </c>
      <c r="E138" s="37">
        <f t="shared" si="46"/>
        <v>2.631723020322374</v>
      </c>
      <c r="F138" s="37">
        <f>((C138/C126)-1)*100</f>
        <v>2.7138239000602749</v>
      </c>
    </row>
    <row r="139" spans="1:6" x14ac:dyDescent="0.2">
      <c r="A139" s="11"/>
      <c r="B139" s="12" t="s">
        <v>58</v>
      </c>
      <c r="C139" s="37">
        <v>1881.33</v>
      </c>
      <c r="D139" s="37">
        <f>((C139/C138)-1)*100</f>
        <v>0.35740386102856014</v>
      </c>
      <c r="E139" s="37">
        <f>((C139/C$131)-1)*100</f>
        <v>2.9985327610371426</v>
      </c>
      <c r="F139" s="37">
        <f>((C139/C127)-1)*100</f>
        <v>3.0216575856309547</v>
      </c>
    </row>
    <row r="140" spans="1:6" x14ac:dyDescent="0.2">
      <c r="A140" s="11"/>
      <c r="B140" s="12" t="s">
        <v>59</v>
      </c>
      <c r="C140" s="37">
        <v>1887.93</v>
      </c>
      <c r="D140" s="37">
        <f>((C140/C139)-1)*100</f>
        <v>0.35081564637784446</v>
      </c>
      <c r="E140" s="37">
        <f>((C140/C$131)-1)*100</f>
        <v>3.3598677295024526</v>
      </c>
      <c r="F140" s="37">
        <f>((C140/C128)-1)*100</f>
        <v>3.4380170722887682</v>
      </c>
    </row>
    <row r="141" spans="1:6" x14ac:dyDescent="0.2">
      <c r="A141" s="11"/>
      <c r="B141" s="12" t="s">
        <v>60</v>
      </c>
      <c r="C141" s="37">
        <v>1895.43</v>
      </c>
      <c r="D141" s="37">
        <f>((C141/C140)-1)*100</f>
        <v>0.39726049164958699</v>
      </c>
      <c r="E141" s="37">
        <f>((C141/C$131)-1)*100</f>
        <v>3.7704756482130453</v>
      </c>
      <c r="F141" s="37">
        <f>((C141/C129)-1)*100</f>
        <v>3.9047253590615005</v>
      </c>
    </row>
    <row r="142" spans="1:6" x14ac:dyDescent="0.2">
      <c r="A142" s="11"/>
      <c r="B142" s="12" t="s">
        <v>3</v>
      </c>
      <c r="C142" s="37">
        <v>1899.79</v>
      </c>
      <c r="D142" s="37">
        <f t="shared" si="42"/>
        <v>0.23002695958171948</v>
      </c>
      <c r="E142" s="37">
        <f t="shared" ref="E142" si="47">((C142/C$131)-1)*100</f>
        <v>4.0091757182901144</v>
      </c>
      <c r="F142" s="37">
        <f t="shared" si="43"/>
        <v>4.0103145838580101</v>
      </c>
    </row>
    <row r="143" spans="1:6" x14ac:dyDescent="0.2">
      <c r="A143" s="40"/>
      <c r="B143" s="41" t="s">
        <v>4</v>
      </c>
      <c r="C143" s="44">
        <v>1903.01</v>
      </c>
      <c r="D143" s="44">
        <f>((C143/C142)-1)*100</f>
        <v>0.16949241758299483</v>
      </c>
      <c r="E143" s="44">
        <f>((C143/C$131)-1)*100</f>
        <v>4.1854633847232092</v>
      </c>
      <c r="F143" s="37">
        <f>((C143/C131)-1)*100</f>
        <v>4.1854633847232092</v>
      </c>
    </row>
    <row r="144" spans="1:6" x14ac:dyDescent="0.2">
      <c r="A144" s="15">
        <v>2025</v>
      </c>
      <c r="B144" s="30" t="s">
        <v>51</v>
      </c>
      <c r="C144" s="38">
        <v>1941.92</v>
      </c>
      <c r="D144" s="38">
        <f>((C144/C143)-1)*100</f>
        <v>2.0446555719623172</v>
      </c>
      <c r="E144" s="38">
        <f>((C144/C$143)-1)*100</f>
        <v>2.0446555719623172</v>
      </c>
      <c r="F144" s="38">
        <f>((C144/C132)-1)*100</f>
        <v>6.3191897070900671</v>
      </c>
    </row>
    <row r="145" spans="1:6" hidden="1" x14ac:dyDescent="0.2">
      <c r="A145" s="11"/>
      <c r="B145" s="12" t="s">
        <v>52</v>
      </c>
      <c r="C145" s="37"/>
      <c r="D145" s="37">
        <f t="shared" ref="D144:D149" si="48">((C145/C144)-1)*100</f>
        <v>-100</v>
      </c>
      <c r="E145" s="37">
        <f t="shared" ref="E144:E155" si="49">((C145/C$143)-1)*100</f>
        <v>-100</v>
      </c>
      <c r="F145" s="37">
        <f t="shared" ref="F144:F149" si="50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8"/>
        <v>#DIV/0!</v>
      </c>
      <c r="E146" s="37">
        <f t="shared" si="49"/>
        <v>-100</v>
      </c>
      <c r="F146" s="37">
        <f t="shared" si="50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8"/>
        <v>#DIV/0!</v>
      </c>
      <c r="E147" s="37">
        <f t="shared" si="49"/>
        <v>-100</v>
      </c>
      <c r="F147" s="37">
        <f t="shared" si="50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8"/>
        <v>#DIV/0!</v>
      </c>
      <c r="E148" s="37">
        <f t="shared" si="49"/>
        <v>-100</v>
      </c>
      <c r="F148" s="37">
        <f t="shared" si="50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8"/>
        <v>#DIV/0!</v>
      </c>
      <c r="E149" s="37">
        <f t="shared" si="49"/>
        <v>-100</v>
      </c>
      <c r="F149" s="37">
        <f t="shared" si="50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9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9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51">((C154/C153)-1)*100</f>
        <v>#DIV/0!</v>
      </c>
      <c r="E154" s="37">
        <f t="shared" si="49"/>
        <v>-100</v>
      </c>
      <c r="F154" s="37">
        <f t="shared" ref="F154" si="52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">
      <c r="A156" s="27" t="s">
        <v>31</v>
      </c>
      <c r="B156" s="19"/>
      <c r="C156" s="20"/>
      <c r="D156" s="20"/>
      <c r="E156" s="20"/>
      <c r="F156" s="23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opLeftCell="A127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61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">
      <c r="A127" s="11"/>
      <c r="B127" s="12" t="s">
        <v>58</v>
      </c>
      <c r="C127" s="37">
        <v>2570.58</v>
      </c>
      <c r="D127" s="37">
        <f t="shared" ref="D127:D142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">
      <c r="A138" s="11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x14ac:dyDescent="0.2">
      <c r="A139" s="11"/>
      <c r="B139" s="12" t="s">
        <v>58</v>
      </c>
      <c r="C139" s="37">
        <v>2647.62</v>
      </c>
      <c r="D139" s="37">
        <f>((C139/C138)-1)*100</f>
        <v>0.86939957330081086</v>
      </c>
      <c r="E139" s="37">
        <f>((C139/C$131)-1)*100</f>
        <v>3.0034002225317158</v>
      </c>
      <c r="F139" s="37">
        <f>((C139/C127)-1)*100</f>
        <v>2.9969890063721083</v>
      </c>
    </row>
    <row r="140" spans="1:6" x14ac:dyDescent="0.2">
      <c r="A140" s="11"/>
      <c r="B140" s="12" t="s">
        <v>59</v>
      </c>
      <c r="C140" s="37">
        <v>2652.12</v>
      </c>
      <c r="D140" s="37">
        <f>((C140/C139)-1)*100</f>
        <v>0.16996396763886423</v>
      </c>
      <c r="E140" s="37">
        <f>((C140/C$131)-1)*100</f>
        <v>3.17846888835287</v>
      </c>
      <c r="F140" s="37">
        <f>((C140/C128)-1)*100</f>
        <v>3.0822210648238091</v>
      </c>
    </row>
    <row r="141" spans="1:6" x14ac:dyDescent="0.2">
      <c r="A141" s="11"/>
      <c r="B141" s="12" t="s">
        <v>60</v>
      </c>
      <c r="C141" s="37">
        <v>2669.24</v>
      </c>
      <c r="D141" s="37">
        <f>((C141/C140)-1)*100</f>
        <v>0.64552131879400676</v>
      </c>
      <c r="E141" s="37">
        <f>((C141/C$131)-1)*100</f>
        <v>3.8445079014324479</v>
      </c>
      <c r="F141" s="37">
        <f>((C141/C129)-1)*100</f>
        <v>3.7464290572711167</v>
      </c>
    </row>
    <row r="142" spans="1:6" x14ac:dyDescent="0.2">
      <c r="A142" s="11"/>
      <c r="B142" s="12" t="s">
        <v>3</v>
      </c>
      <c r="C142" s="37">
        <v>2674.03</v>
      </c>
      <c r="D142" s="37">
        <f t="shared" si="37"/>
        <v>0.17945182898504441</v>
      </c>
      <c r="E142" s="37">
        <f t="shared" ref="E142" si="41">((C142/C$131)-1)*100</f>
        <v>4.0308587701620713</v>
      </c>
      <c r="F142" s="37">
        <f t="shared" ref="F142" si="42">((C142/C130)-1)*100</f>
        <v>4.0142677656632486</v>
      </c>
    </row>
    <row r="143" spans="1:6" x14ac:dyDescent="0.2">
      <c r="A143" s="40"/>
      <c r="B143" s="41" t="s">
        <v>4</v>
      </c>
      <c r="C143" s="44">
        <v>2692.74</v>
      </c>
      <c r="D143" s="44">
        <f>((C143/C142)-1)*100</f>
        <v>0.69969297277889808</v>
      </c>
      <c r="E143" s="44">
        <f>((C143/C$131)-1)*100</f>
        <v>4.758755378498436</v>
      </c>
      <c r="F143" s="37">
        <f>((C143/C131)-1)*100</f>
        <v>4.758755378498436</v>
      </c>
    </row>
    <row r="144" spans="1:6" x14ac:dyDescent="0.2">
      <c r="A144" s="15">
        <v>2025</v>
      </c>
      <c r="B144" s="30" t="s">
        <v>51</v>
      </c>
      <c r="C144" s="38">
        <v>2705.62</v>
      </c>
      <c r="D144" s="38">
        <f>((C144/C143)-1)*100</f>
        <v>0.47832319496126097</v>
      </c>
      <c r="E144" s="38">
        <f>((C144/C$143)-1)*100</f>
        <v>0.47832319496126097</v>
      </c>
      <c r="F144" s="38">
        <f>((C144/C132)-1)*100</f>
        <v>5.2082685248553418</v>
      </c>
    </row>
    <row r="145" spans="1:6" hidden="1" x14ac:dyDescent="0.2">
      <c r="A145" s="11"/>
      <c r="B145" s="12" t="s">
        <v>52</v>
      </c>
      <c r="C145" s="37"/>
      <c r="D145" s="37">
        <f t="shared" ref="D144:D149" si="43">((C145/C144)-1)*100</f>
        <v>-100</v>
      </c>
      <c r="E145" s="37">
        <f t="shared" ref="E144:E155" si="44">((C145/C$143)-1)*100</f>
        <v>-100</v>
      </c>
      <c r="F145" s="37">
        <f t="shared" ref="F144:F149" si="45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3"/>
        <v>#DIV/0!</v>
      </c>
      <c r="E146" s="37">
        <f t="shared" si="44"/>
        <v>-100</v>
      </c>
      <c r="F146" s="37">
        <f t="shared" si="45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3"/>
        <v>#DIV/0!</v>
      </c>
      <c r="E147" s="37">
        <f t="shared" si="44"/>
        <v>-100</v>
      </c>
      <c r="F147" s="37">
        <f t="shared" si="45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3"/>
        <v>#DIV/0!</v>
      </c>
      <c r="E148" s="37">
        <f t="shared" si="44"/>
        <v>-100</v>
      </c>
      <c r="F148" s="37">
        <f t="shared" si="45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">
      <c r="A156" s="39" t="s">
        <v>63</v>
      </c>
      <c r="B156" s="19"/>
      <c r="C156" s="20"/>
      <c r="D156" s="20"/>
      <c r="E156" s="20"/>
      <c r="F156" s="20"/>
    </row>
    <row r="157" spans="1:6" x14ac:dyDescent="0.2">
      <c r="A157" s="39" t="s">
        <v>64</v>
      </c>
      <c r="B157" s="22"/>
      <c r="C157" s="17"/>
      <c r="D157" s="17"/>
      <c r="E157" s="17"/>
      <c r="F157" s="17"/>
    </row>
    <row r="158" spans="1:6" x14ac:dyDescent="0.2">
      <c r="A158" s="21" t="s">
        <v>65</v>
      </c>
      <c r="B158" s="22"/>
      <c r="C158" s="17"/>
      <c r="D158" s="17"/>
      <c r="E158" s="17"/>
      <c r="F158" s="17"/>
    </row>
    <row r="159" spans="1:6" x14ac:dyDescent="0.2">
      <c r="A159" s="21" t="s">
        <v>66</v>
      </c>
      <c r="B159" s="22"/>
      <c r="C159" s="17"/>
      <c r="D159" s="17"/>
      <c r="E159" s="17"/>
      <c r="F159" s="17"/>
    </row>
    <row r="160" spans="1:6" x14ac:dyDescent="0.2">
      <c r="A160" s="27" t="s">
        <v>31</v>
      </c>
    </row>
    <row r="161" spans="1:1" x14ac:dyDescent="0.2">
      <c r="A161" s="27" t="s">
        <v>32</v>
      </c>
    </row>
    <row r="162" spans="1:1" x14ac:dyDescent="0.2">
      <c r="A162" s="28" t="s">
        <v>28</v>
      </c>
    </row>
    <row r="163" spans="1:1" x14ac:dyDescent="0.2">
      <c r="A163" s="28" t="s">
        <v>29</v>
      </c>
    </row>
    <row r="164" spans="1:1" x14ac:dyDescent="0.2">
      <c r="A164" s="28" t="s">
        <v>30</v>
      </c>
    </row>
    <row r="165" spans="1:1" x14ac:dyDescent="0.2">
      <c r="A165" s="28" t="s">
        <v>50</v>
      </c>
    </row>
    <row r="166" spans="1:1" x14ac:dyDescent="0.2">
      <c r="A166" s="29" t="s">
        <v>49</v>
      </c>
    </row>
    <row r="167" spans="1:1" x14ac:dyDescent="0.2">
      <c r="A167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29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7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">
      <c r="A129" s="11"/>
      <c r="B129" s="12" t="s">
        <v>60</v>
      </c>
      <c r="C129" s="33">
        <v>1777.4</v>
      </c>
      <c r="D129" s="34">
        <f t="shared" ref="D129:D142" si="38">((C129/C128)-1)*100</f>
        <v>0.15834643495118428</v>
      </c>
      <c r="E129" s="34">
        <f t="shared" si="37"/>
        <v>-1.8124968926257146</v>
      </c>
      <c r="F129" s="34">
        <f t="shared" ref="F129:F142" si="39">((C129/C117)-1)*100</f>
        <v>-1.032328474225197</v>
      </c>
    </row>
    <row r="130" spans="1:6" x14ac:dyDescent="0.2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">
      <c r="A138" s="11"/>
      <c r="B138" s="12" t="s">
        <v>57</v>
      </c>
      <c r="C138" s="37">
        <v>1836.6299999999999</v>
      </c>
      <c r="D138" s="37">
        <f>((C138/C137)-1)*100</f>
        <v>1.1872754919893369</v>
      </c>
      <c r="E138" s="37">
        <f>((C138/C$131)-1)*100</f>
        <v>3.5135180832896573</v>
      </c>
      <c r="F138" s="37">
        <f>((C138/C126)-1)*100</f>
        <v>3.2290156139344939</v>
      </c>
    </row>
    <row r="139" spans="1:6" x14ac:dyDescent="0.2">
      <c r="A139" s="11"/>
      <c r="B139" s="12" t="s">
        <v>58</v>
      </c>
      <c r="C139" s="37">
        <v>1841.57</v>
      </c>
      <c r="D139" s="37">
        <f>((C139/C138)-1)*100</f>
        <v>0.26897088689610271</v>
      </c>
      <c r="E139" s="37">
        <f>((C139/C$131)-1)*100</f>
        <v>3.7919393109356436</v>
      </c>
      <c r="F139" s="37">
        <f>((C139/C127)-1)*100</f>
        <v>3.7597755290617707</v>
      </c>
    </row>
    <row r="140" spans="1:6" x14ac:dyDescent="0.2">
      <c r="A140" s="11"/>
      <c r="B140" s="12" t="s">
        <v>59</v>
      </c>
      <c r="C140" s="37">
        <v>1851.73</v>
      </c>
      <c r="D140" s="37">
        <f>((C140/C139)-1)*100</f>
        <v>0.55170316632005001</v>
      </c>
      <c r="E140" s="37">
        <f>((C140/C$131)-1)*100</f>
        <v>4.364562726499055</v>
      </c>
      <c r="F140" s="37">
        <f>((C140/C128)-1)*100</f>
        <v>4.3469195701542285</v>
      </c>
    </row>
    <row r="141" spans="1:6" x14ac:dyDescent="0.2">
      <c r="A141" s="11"/>
      <c r="B141" s="12" t="s">
        <v>60</v>
      </c>
      <c r="C141" s="37">
        <v>1842.39</v>
      </c>
      <c r="D141" s="37">
        <f>((C141/C140)-1)*100</f>
        <v>-0.50439318907183894</v>
      </c>
      <c r="E141" s="37">
        <f>((C141/C$131)-1)*100</f>
        <v>3.8381549803019777</v>
      </c>
      <c r="F141" s="37">
        <f>((C141/C129)-1)*100</f>
        <v>3.6564644987059802</v>
      </c>
    </row>
    <row r="142" spans="1:6" x14ac:dyDescent="0.2">
      <c r="A142" s="11"/>
      <c r="B142" s="12" t="s">
        <v>3</v>
      </c>
      <c r="C142" s="37">
        <v>1866.39</v>
      </c>
      <c r="D142" s="37">
        <f t="shared" si="38"/>
        <v>1.3026557894908253</v>
      </c>
      <c r="E142" s="37">
        <f t="shared" ref="E142" si="43">((C142/C$131)-1)*100</f>
        <v>5.1908087178533568</v>
      </c>
      <c r="F142" s="37">
        <f t="shared" si="39"/>
        <v>4.7104234107370191</v>
      </c>
    </row>
    <row r="143" spans="1:6" x14ac:dyDescent="0.2">
      <c r="A143" s="40"/>
      <c r="B143" s="41" t="s">
        <v>4</v>
      </c>
      <c r="C143" s="44">
        <v>1866.9</v>
      </c>
      <c r="D143" s="44">
        <f>((C143/C142)-1)*100</f>
        <v>2.7325478597717279E-2</v>
      </c>
      <c r="E143" s="44">
        <f>((C143/C$131)-1)*100</f>
        <v>5.2195526097763123</v>
      </c>
      <c r="F143" s="44">
        <f>((C143/C131)-1)*100</f>
        <v>5.2195526097763123</v>
      </c>
    </row>
    <row r="144" spans="1:6" x14ac:dyDescent="0.2">
      <c r="A144" s="59">
        <v>2025</v>
      </c>
      <c r="B144" s="60" t="s">
        <v>51</v>
      </c>
      <c r="C144" s="61">
        <v>1881.4</v>
      </c>
      <c r="D144" s="61">
        <f>((C144/C143)-1)*100</f>
        <v>0.77668862820718942</v>
      </c>
      <c r="E144" s="61">
        <f>((C144/C$143)-1)*100</f>
        <v>0.77668862820718942</v>
      </c>
      <c r="F144" s="61">
        <f>((C144/C132)-1)*100</f>
        <v>5.2531468531468617</v>
      </c>
    </row>
    <row r="145" spans="1:6" hidden="1" x14ac:dyDescent="0.2">
      <c r="A145" s="11"/>
      <c r="B145" s="12" t="s">
        <v>52</v>
      </c>
      <c r="C145" s="37"/>
      <c r="D145" s="37">
        <f t="shared" ref="D144:D149" si="44">((C145/C144)-1)*100</f>
        <v>-100</v>
      </c>
      <c r="E145" s="37">
        <f t="shared" ref="E144:E155" si="45">((C145/C$143)-1)*100</f>
        <v>-100</v>
      </c>
      <c r="F145" s="37">
        <f t="shared" ref="F144:F149" si="46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4"/>
        <v>#DIV/0!</v>
      </c>
      <c r="E146" s="37">
        <f t="shared" si="45"/>
        <v>-100</v>
      </c>
      <c r="F146" s="37">
        <f t="shared" si="46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4"/>
        <v>#DIV/0!</v>
      </c>
      <c r="E147" s="37">
        <f t="shared" si="45"/>
        <v>-100</v>
      </c>
      <c r="F147" s="37">
        <f t="shared" si="46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4"/>
        <v>#DIV/0!</v>
      </c>
      <c r="E148" s="37">
        <f t="shared" si="45"/>
        <v>-100</v>
      </c>
      <c r="F148" s="37">
        <f t="shared" si="46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4"/>
        <v>#DIV/0!</v>
      </c>
      <c r="E149" s="37">
        <f t="shared" si="45"/>
        <v>-100</v>
      </c>
      <c r="F149" s="37">
        <f t="shared" si="46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5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5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5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5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5"/>
        <v>-100</v>
      </c>
      <c r="F154" s="37">
        <f t="shared" ref="F154" si="48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5"/>
        <v>-100</v>
      </c>
      <c r="F155" s="37">
        <f>((C155/C143)-1)*100</f>
        <v>-100</v>
      </c>
    </row>
    <row r="156" spans="1:6" x14ac:dyDescent="0.2">
      <c r="A156" s="27" t="s">
        <v>31</v>
      </c>
      <c r="C156" s="17"/>
      <c r="D156" s="17"/>
      <c r="E156" s="17"/>
      <c r="F156" s="17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0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8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">
      <c r="A127" s="11"/>
      <c r="B127" s="12" t="s">
        <v>58</v>
      </c>
      <c r="C127" s="33">
        <v>1682.83</v>
      </c>
      <c r="D127" s="34">
        <f t="shared" ref="D127:D142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2" si="37">((C129/C117)-1)*100</f>
        <v>6.9633422024943048</v>
      </c>
    </row>
    <row r="130" spans="1:6" x14ac:dyDescent="0.2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">
      <c r="A138" s="11"/>
      <c r="B138" s="12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x14ac:dyDescent="0.2">
      <c r="A139" s="11"/>
      <c r="B139" s="12" t="s">
        <v>58</v>
      </c>
      <c r="C139" s="37">
        <v>1788.08</v>
      </c>
      <c r="D139" s="37">
        <f>((C139/C138)-1)*100</f>
        <v>0.81698701503729598</v>
      </c>
      <c r="E139" s="37">
        <f>((C139/C$131)-1)*100</f>
        <v>4.2867641054952221</v>
      </c>
      <c r="F139" s="37">
        <f>((C139/C127)-1)*100</f>
        <v>6.2543453587112108</v>
      </c>
    </row>
    <row r="140" spans="1:6" x14ac:dyDescent="0.2">
      <c r="A140" s="11"/>
      <c r="B140" s="12" t="s">
        <v>59</v>
      </c>
      <c r="C140" s="37">
        <v>1803.76</v>
      </c>
      <c r="D140" s="37">
        <f>((C140/C139)-1)*100</f>
        <v>0.87691825869089524</v>
      </c>
      <c r="E140" s="37">
        <f>((C140/C$131)-1)*100</f>
        <v>5.2012737813342147</v>
      </c>
      <c r="F140" s="37">
        <f>((C140/C128)-1)*100</f>
        <v>6.5636335708293414</v>
      </c>
    </row>
    <row r="141" spans="1:6" x14ac:dyDescent="0.2">
      <c r="A141" s="11"/>
      <c r="B141" s="12" t="s">
        <v>60</v>
      </c>
      <c r="C141" s="37">
        <v>1816.82</v>
      </c>
      <c r="D141" s="37">
        <f>((C141/C140)-1)*100</f>
        <v>0.72404310994811372</v>
      </c>
      <c r="E141" s="37">
        <f>((C141/C$131)-1)*100</f>
        <v>5.9629763557256021</v>
      </c>
      <c r="F141" s="37">
        <f>((C141/C129)-1)*100</f>
        <v>7.0947738231375901</v>
      </c>
    </row>
    <row r="142" spans="1:6" x14ac:dyDescent="0.2">
      <c r="A142" s="11"/>
      <c r="B142" s="12" t="s">
        <v>3</v>
      </c>
      <c r="C142" s="37">
        <v>1819.45</v>
      </c>
      <c r="D142" s="37">
        <f t="shared" si="36"/>
        <v>0.14475842405963224</v>
      </c>
      <c r="E142" s="37">
        <f t="shared" ref="E142" si="41">((C142/C$131)-1)*100</f>
        <v>6.1163666903848224</v>
      </c>
      <c r="F142" s="37">
        <f t="shared" si="37"/>
        <v>6.6588113913216951</v>
      </c>
    </row>
    <row r="143" spans="1:6" x14ac:dyDescent="0.2">
      <c r="A143" s="40"/>
      <c r="B143" s="41" t="s">
        <v>4</v>
      </c>
      <c r="C143" s="44">
        <v>1826.52</v>
      </c>
      <c r="D143" s="44">
        <f>((C143/C142)-1)*100</f>
        <v>0.38857896617108256</v>
      </c>
      <c r="E143" s="44">
        <f>((C143/C$131)-1)*100</f>
        <v>6.5287125710086436</v>
      </c>
      <c r="F143" s="37">
        <f>((C143/C131)-1)*100</f>
        <v>6.5287125710086436</v>
      </c>
    </row>
    <row r="144" spans="1:6" x14ac:dyDescent="0.2">
      <c r="A144" s="59">
        <v>2025</v>
      </c>
      <c r="B144" s="60" t="s">
        <v>51</v>
      </c>
      <c r="C144" s="38">
        <v>1840.77</v>
      </c>
      <c r="D144" s="38">
        <f>((C144/C143)-1)*100</f>
        <v>0.7801721306090359</v>
      </c>
      <c r="E144" s="38">
        <f>((C144/C$143)-1)*100</f>
        <v>0.7801721306090359</v>
      </c>
      <c r="F144" s="38">
        <f>((C144/C132)-1)*100</f>
        <v>6.8240114207453573</v>
      </c>
    </row>
    <row r="145" spans="1:6" hidden="1" x14ac:dyDescent="0.2">
      <c r="A145" s="11"/>
      <c r="B145" s="12" t="s">
        <v>52</v>
      </c>
      <c r="C145" s="37"/>
      <c r="D145" s="37">
        <f t="shared" ref="D144:D149" si="42">((C145/C144)-1)*100</f>
        <v>-100</v>
      </c>
      <c r="E145" s="37">
        <f t="shared" ref="E144:E155" si="43">((C145/C$143)-1)*100</f>
        <v>-100</v>
      </c>
      <c r="F145" s="37">
        <f t="shared" ref="F144:F149" si="44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2"/>
        <v>#DIV/0!</v>
      </c>
      <c r="E146" s="37">
        <f t="shared" si="43"/>
        <v>-100</v>
      </c>
      <c r="F146" s="37">
        <f t="shared" si="44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2"/>
        <v>#DIV/0!</v>
      </c>
      <c r="E147" s="37">
        <f t="shared" si="43"/>
        <v>-100</v>
      </c>
      <c r="F147" s="37">
        <f t="shared" si="44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2"/>
        <v>#DIV/0!</v>
      </c>
      <c r="E148" s="37">
        <f t="shared" si="43"/>
        <v>-100</v>
      </c>
      <c r="F148" s="37">
        <f t="shared" si="44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2"/>
        <v>#DIV/0!</v>
      </c>
      <c r="E149" s="37">
        <f t="shared" si="43"/>
        <v>-100</v>
      </c>
      <c r="F149" s="37">
        <f t="shared" si="44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3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3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3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3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5">((C154/C153)-1)*100</f>
        <v>#DIV/0!</v>
      </c>
      <c r="E154" s="37">
        <f t="shared" si="43"/>
        <v>-100</v>
      </c>
      <c r="F154" s="37">
        <f t="shared" ref="F154" si="46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3"/>
        <v>-100</v>
      </c>
      <c r="F155" s="37">
        <f>((C155/C143)-1)*100</f>
        <v>-100</v>
      </c>
    </row>
    <row r="156" spans="1:6" x14ac:dyDescent="0.2">
      <c r="A156" s="27" t="s">
        <v>31</v>
      </c>
      <c r="C156" s="16"/>
      <c r="D156" s="16"/>
      <c r="E156" s="16"/>
      <c r="F156" s="16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  <row r="164" spans="1:1" x14ac:dyDescent="0.2">
      <c r="A164" s="29"/>
    </row>
    <row r="165" spans="1:1" x14ac:dyDescent="0.2">
      <c r="A165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3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">
      <c r="A127" s="11"/>
      <c r="B127" s="12" t="s">
        <v>58</v>
      </c>
      <c r="C127" s="33">
        <v>1891.87</v>
      </c>
      <c r="D127" s="34">
        <f t="shared" ref="D127:D142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2" si="38">((C129/C117)-1)*100</f>
        <v>8.5957920416411362</v>
      </c>
    </row>
    <row r="130" spans="1:6" x14ac:dyDescent="0.2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">
      <c r="A138" s="11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x14ac:dyDescent="0.2">
      <c r="A139" s="11"/>
      <c r="B139" s="12" t="s">
        <v>58</v>
      </c>
      <c r="C139" s="37">
        <v>1994.15</v>
      </c>
      <c r="D139" s="37">
        <f>((C139/C138)-1)*100</f>
        <v>0.31742997424339947</v>
      </c>
      <c r="E139" s="37">
        <f>((C139/C$131)-1)*100</f>
        <v>3.3034946487220163</v>
      </c>
      <c r="F139" s="37">
        <f>((C139/C127)-1)*100</f>
        <v>5.4062911299402217</v>
      </c>
    </row>
    <row r="140" spans="1:6" x14ac:dyDescent="0.2">
      <c r="A140" s="11"/>
      <c r="B140" s="12" t="s">
        <v>59</v>
      </c>
      <c r="C140" s="37">
        <v>2011.82</v>
      </c>
      <c r="D140" s="37">
        <f>((C140/C139)-1)*100</f>
        <v>0.8860918185693123</v>
      </c>
      <c r="E140" s="37">
        <f>((C140/C$131)-1)*100</f>
        <v>4.2188584631005277</v>
      </c>
      <c r="F140" s="37">
        <f>((C140/C128)-1)*100</f>
        <v>4.4309251165349783</v>
      </c>
    </row>
    <row r="141" spans="1:6" x14ac:dyDescent="0.2">
      <c r="A141" s="11"/>
      <c r="B141" s="12" t="s">
        <v>60</v>
      </c>
      <c r="C141" s="37">
        <v>2031.71</v>
      </c>
      <c r="D141" s="37">
        <f>((C141/C140)-1)*100</f>
        <v>0.98865703691186635</v>
      </c>
      <c r="E141" s="37">
        <f>((C141/C$131)-1)*100</f>
        <v>5.2492255410851785</v>
      </c>
      <c r="F141" s="37">
        <f>((C141/C129)-1)*100</f>
        <v>5.1647834031253614</v>
      </c>
    </row>
    <row r="142" spans="1:6" x14ac:dyDescent="0.2">
      <c r="A142" s="11"/>
      <c r="B142" s="12" t="s">
        <v>3</v>
      </c>
      <c r="C142" s="37">
        <v>2042.72</v>
      </c>
      <c r="D142" s="37">
        <f t="shared" si="37"/>
        <v>0.54190804790053004</v>
      </c>
      <c r="E142" s="37">
        <f t="shared" ref="E142" si="42">((C142/C$131)-1)*100</f>
        <v>5.8195795646452941</v>
      </c>
      <c r="F142" s="37">
        <f t="shared" si="38"/>
        <v>7.1832596992370767</v>
      </c>
    </row>
    <row r="143" spans="1:6" x14ac:dyDescent="0.2">
      <c r="A143" s="40"/>
      <c r="B143" s="41" t="s">
        <v>4</v>
      </c>
      <c r="C143" s="44">
        <v>2032.67</v>
      </c>
      <c r="D143" s="44">
        <f>((C143/C142)-1)*100</f>
        <v>-0.49199107072922521</v>
      </c>
      <c r="E143" s="44">
        <f>((C143/C$131)-1)*100</f>
        <v>5.2989566821040501</v>
      </c>
      <c r="F143" s="37">
        <f>((C143/C131)-1)*100</f>
        <v>5.2989566821040501</v>
      </c>
    </row>
    <row r="144" spans="1:6" x14ac:dyDescent="0.2">
      <c r="A144" s="15">
        <v>2025</v>
      </c>
      <c r="B144" s="30" t="s">
        <v>51</v>
      </c>
      <c r="C144" s="38">
        <v>2046.92</v>
      </c>
      <c r="D144" s="38">
        <f>((C144/C143)-1)*100</f>
        <v>0.70104837479767479</v>
      </c>
      <c r="E144" s="38">
        <f>((C144/C$143)-1)*100</f>
        <v>0.70104837479767479</v>
      </c>
      <c r="F144" s="38">
        <f>((C144/C132)-1)*100</f>
        <v>7.3473112302157695</v>
      </c>
    </row>
    <row r="145" spans="1:6" hidden="1" x14ac:dyDescent="0.2">
      <c r="A145" s="11"/>
      <c r="B145" s="12" t="s">
        <v>52</v>
      </c>
      <c r="C145" s="37"/>
      <c r="D145" s="37">
        <f t="shared" ref="D144:D149" si="43">((C145/C144)-1)*100</f>
        <v>-100</v>
      </c>
      <c r="E145" s="37">
        <f t="shared" ref="E144:E155" si="44">((C145/C$143)-1)*100</f>
        <v>-100</v>
      </c>
      <c r="F145" s="37">
        <f t="shared" ref="F144:F149" si="45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3"/>
        <v>#DIV/0!</v>
      </c>
      <c r="E146" s="37">
        <f t="shared" si="44"/>
        <v>-100</v>
      </c>
      <c r="F146" s="37">
        <f t="shared" si="45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3"/>
        <v>#DIV/0!</v>
      </c>
      <c r="E147" s="37">
        <f t="shared" si="44"/>
        <v>-100</v>
      </c>
      <c r="F147" s="37">
        <f t="shared" si="45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3"/>
        <v>#DIV/0!</v>
      </c>
      <c r="E148" s="37">
        <f t="shared" si="44"/>
        <v>-100</v>
      </c>
      <c r="F148" s="37">
        <f t="shared" si="45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">
      <c r="A156" s="27" t="s">
        <v>31</v>
      </c>
      <c r="B156" s="16"/>
      <c r="C156" s="16"/>
      <c r="D156" s="16"/>
      <c r="E156" s="16"/>
      <c r="F156" s="16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6"/>
  <sheetViews>
    <sheetView showGridLines="0" topLeftCell="A127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41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">
      <c r="A127" s="11"/>
      <c r="B127" s="12" t="s">
        <v>58</v>
      </c>
      <c r="C127" s="33">
        <v>2331.9299999999998</v>
      </c>
      <c r="D127" s="34">
        <f t="shared" ref="D127:D142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2" si="37">((C129/C117)-1)*100</f>
        <v>5.2467709590442446</v>
      </c>
    </row>
    <row r="130" spans="1:6" x14ac:dyDescent="0.2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x14ac:dyDescent="0.2">
      <c r="A139" s="11"/>
      <c r="B139" s="12" t="s">
        <v>58</v>
      </c>
      <c r="C139" s="37">
        <v>2425.4</v>
      </c>
      <c r="D139" s="37">
        <f>((C139/C138)-1)*100</f>
        <v>0.10152954674900183</v>
      </c>
      <c r="E139" s="37">
        <f>((C139/C$131)-1)*100</f>
        <v>3.2621190575532699</v>
      </c>
      <c r="F139" s="37">
        <f>((C139/C127)-1)*100</f>
        <v>4.0082678296518459</v>
      </c>
    </row>
    <row r="140" spans="1:6" x14ac:dyDescent="0.2">
      <c r="A140" s="11"/>
      <c r="B140" s="12" t="s">
        <v>59</v>
      </c>
      <c r="C140" s="37">
        <v>2428.46</v>
      </c>
      <c r="D140" s="37">
        <f>((C140/C139)-1)*100</f>
        <v>0.12616475632885038</v>
      </c>
      <c r="E140" s="37">
        <f>((C140/C$131)-1)*100</f>
        <v>3.3923994584422523</v>
      </c>
      <c r="F140" s="37">
        <f>((C140/C128)-1)*100</f>
        <v>3.8566809791812817</v>
      </c>
    </row>
    <row r="141" spans="1:6" x14ac:dyDescent="0.2">
      <c r="A141" s="11"/>
      <c r="B141" s="12" t="s">
        <v>60</v>
      </c>
      <c r="C141" s="37">
        <v>2436.71</v>
      </c>
      <c r="D141" s="37">
        <f>((C141/C140)-1)*100</f>
        <v>0.3397214695733064</v>
      </c>
      <c r="E141" s="37">
        <f>((C141/C$131)-1)*100</f>
        <v>3.7436456373095783</v>
      </c>
      <c r="F141" s="37">
        <f>((C141/C129)-1)*100</f>
        <v>3.8692379174232849</v>
      </c>
    </row>
    <row r="142" spans="1:6" x14ac:dyDescent="0.2">
      <c r="A142" s="11"/>
      <c r="B142" s="12" t="s">
        <v>3</v>
      </c>
      <c r="C142" s="37">
        <v>2472.8200000000002</v>
      </c>
      <c r="D142" s="37">
        <f t="shared" si="36"/>
        <v>1.4819161902729583</v>
      </c>
      <c r="E142" s="37">
        <f t="shared" ref="E142" si="41">((C142/C$131)-1)*100</f>
        <v>5.2810395183882752</v>
      </c>
      <c r="F142" s="37">
        <f t="shared" si="37"/>
        <v>5.3559483790704299</v>
      </c>
    </row>
    <row r="143" spans="1:6" x14ac:dyDescent="0.2">
      <c r="A143" s="40"/>
      <c r="B143" s="41" t="s">
        <v>4</v>
      </c>
      <c r="C143" s="44">
        <v>2474.71</v>
      </c>
      <c r="D143" s="44">
        <f>((C143/C142)-1)*100</f>
        <v>7.6430957368511798E-2</v>
      </c>
      <c r="E143" s="44">
        <f>((C143/C$131)-1)*100</f>
        <v>5.361506824819684</v>
      </c>
      <c r="F143" s="37">
        <f>((C143/C131)-1)*100</f>
        <v>5.361506824819684</v>
      </c>
    </row>
    <row r="144" spans="1:6" x14ac:dyDescent="0.2">
      <c r="A144" s="15">
        <v>2025</v>
      </c>
      <c r="B144" s="30" t="s">
        <v>51</v>
      </c>
      <c r="C144" s="38">
        <v>2478.0700000000002</v>
      </c>
      <c r="D144" s="38">
        <f>((C144/C143)-1)*100</f>
        <v>0.13577348456992322</v>
      </c>
      <c r="E144" s="38">
        <f>((C144/C$143)-1)*100</f>
        <v>0.13577348456992322</v>
      </c>
      <c r="F144" s="38">
        <f>((C144/C132)-1)*100</f>
        <v>5.4035890652182283</v>
      </c>
    </row>
    <row r="145" spans="1:6" hidden="1" x14ac:dyDescent="0.2">
      <c r="A145" s="11"/>
      <c r="B145" s="12" t="s">
        <v>52</v>
      </c>
      <c r="C145" s="37"/>
      <c r="D145" s="37">
        <f t="shared" ref="D144:D149" si="42">((C145/C144)-1)*100</f>
        <v>-100</v>
      </c>
      <c r="E145" s="37">
        <f t="shared" ref="E144:E155" si="43">((C145/C$143)-1)*100</f>
        <v>-100</v>
      </c>
      <c r="F145" s="37">
        <f t="shared" ref="F144:F149" si="44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2"/>
        <v>#DIV/0!</v>
      </c>
      <c r="E146" s="37">
        <f t="shared" si="43"/>
        <v>-100</v>
      </c>
      <c r="F146" s="37">
        <f t="shared" si="44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2"/>
        <v>#DIV/0!</v>
      </c>
      <c r="E147" s="37">
        <f t="shared" si="43"/>
        <v>-100</v>
      </c>
      <c r="F147" s="37">
        <f t="shared" si="44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2"/>
        <v>#DIV/0!</v>
      </c>
      <c r="E148" s="37">
        <f t="shared" si="43"/>
        <v>-100</v>
      </c>
      <c r="F148" s="37">
        <f t="shared" si="44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2"/>
        <v>#DIV/0!</v>
      </c>
      <c r="E149" s="37">
        <f t="shared" si="43"/>
        <v>-100</v>
      </c>
      <c r="F149" s="37">
        <f t="shared" si="44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3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3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3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3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5">((C154/C153)-1)*100</f>
        <v>#DIV/0!</v>
      </c>
      <c r="E154" s="37">
        <f t="shared" si="43"/>
        <v>-100</v>
      </c>
      <c r="F154" s="37">
        <f t="shared" ref="F154" si="46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3"/>
        <v>-100</v>
      </c>
      <c r="F155" s="37">
        <f>((C155/C143)-1)*100</f>
        <v>-100</v>
      </c>
    </row>
    <row r="156" spans="1:6" x14ac:dyDescent="0.2">
      <c r="A156" s="18" t="s">
        <v>47</v>
      </c>
      <c r="B156" s="19"/>
      <c r="C156" s="20"/>
      <c r="D156" s="20"/>
      <c r="E156" s="20"/>
      <c r="F156" s="20"/>
    </row>
    <row r="157" spans="1:6" x14ac:dyDescent="0.2">
      <c r="A157" s="21" t="s">
        <v>45</v>
      </c>
      <c r="B157" s="22"/>
      <c r="C157" s="17"/>
      <c r="D157" s="17"/>
      <c r="E157" s="17"/>
      <c r="F157" s="17"/>
    </row>
    <row r="158" spans="1:6" x14ac:dyDescent="0.2">
      <c r="A158" s="21" t="s">
        <v>66</v>
      </c>
      <c r="B158" s="22"/>
      <c r="C158" s="17"/>
      <c r="D158" s="17"/>
      <c r="E158" s="17"/>
      <c r="F158" s="17"/>
    </row>
    <row r="159" spans="1:6" x14ac:dyDescent="0.2">
      <c r="A159" s="27" t="s">
        <v>31</v>
      </c>
    </row>
    <row r="160" spans="1:6" x14ac:dyDescent="0.2">
      <c r="A160" s="27" t="s">
        <v>32</v>
      </c>
    </row>
    <row r="161" spans="1:1" x14ac:dyDescent="0.2">
      <c r="A161" s="28" t="s">
        <v>28</v>
      </c>
    </row>
    <row r="162" spans="1:1" x14ac:dyDescent="0.2">
      <c r="A162" s="28" t="s">
        <v>29</v>
      </c>
    </row>
    <row r="163" spans="1:1" x14ac:dyDescent="0.2">
      <c r="A163" s="28" t="s">
        <v>30</v>
      </c>
    </row>
    <row r="164" spans="1:1" x14ac:dyDescent="0.2">
      <c r="A164" s="28" t="s">
        <v>50</v>
      </c>
    </row>
    <row r="165" spans="1:1" x14ac:dyDescent="0.2">
      <c r="A165" s="29" t="s">
        <v>49</v>
      </c>
    </row>
    <row r="166" spans="1:1" x14ac:dyDescent="0.2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6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">
      <c r="A127" s="11"/>
      <c r="B127" s="12" t="s">
        <v>58</v>
      </c>
      <c r="C127" s="33">
        <v>2210.9899999999998</v>
      </c>
      <c r="D127" s="34">
        <f t="shared" ref="D127:D142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">
      <c r="A138" s="11"/>
      <c r="B138" s="12" t="s">
        <v>57</v>
      </c>
      <c r="C138" s="37">
        <v>2282.7000000000003</v>
      </c>
      <c r="D138" s="37">
        <f>((C138/C137)-1)*100</f>
        <v>2.1730859611037934</v>
      </c>
      <c r="E138" s="37">
        <f>((C138/C$131)-1)*100</f>
        <v>2.7659976769941474</v>
      </c>
      <c r="F138" s="37">
        <f>((C138/C126)-1)*100</f>
        <v>3.454839630722395</v>
      </c>
    </row>
    <row r="139" spans="1:6" x14ac:dyDescent="0.2">
      <c r="A139" s="11"/>
      <c r="B139" s="12" t="s">
        <v>58</v>
      </c>
      <c r="C139" s="37">
        <v>2313.63</v>
      </c>
      <c r="D139" s="37">
        <f>((C139/C138)-1)*100</f>
        <v>1.3549743724536656</v>
      </c>
      <c r="E139" s="37">
        <f>((C139/C$131)-1)*100</f>
        <v>4.1584506091137508</v>
      </c>
      <c r="F139" s="37">
        <f>((C139/C127)-1)*100</f>
        <v>4.6422643250308759</v>
      </c>
    </row>
    <row r="140" spans="1:6" x14ac:dyDescent="0.2">
      <c r="A140" s="11"/>
      <c r="B140" s="12" t="s">
        <v>59</v>
      </c>
      <c r="C140" s="37">
        <v>2314.7199999999998</v>
      </c>
      <c r="D140" s="37">
        <f>((C140/C139)-1)*100</f>
        <v>4.7112113864344884E-2</v>
      </c>
      <c r="E140" s="37">
        <f>((C140/C$131)-1)*100</f>
        <v>4.2075218569640471</v>
      </c>
      <c r="F140" s="37">
        <f>((C140/C128)-1)*100</f>
        <v>4.3719789336988502</v>
      </c>
    </row>
    <row r="141" spans="1:6" x14ac:dyDescent="0.2">
      <c r="A141" s="11"/>
      <c r="B141" s="12" t="s">
        <v>60</v>
      </c>
      <c r="C141" s="37">
        <v>2323.2199999999998</v>
      </c>
      <c r="D141" s="37">
        <f>((C141/C140)-1)*100</f>
        <v>0.36721504112808834</v>
      </c>
      <c r="E141" s="37">
        <f>((C141/C$131)-1)*100</f>
        <v>4.5901875512096568</v>
      </c>
      <c r="F141" s="37">
        <f>((C141/C129)-1)*100</f>
        <v>4.8266215454032535</v>
      </c>
    </row>
    <row r="142" spans="1:6" x14ac:dyDescent="0.2">
      <c r="A142" s="11"/>
      <c r="B142" s="12" t="s">
        <v>3</v>
      </c>
      <c r="C142" s="37">
        <v>2331.2199999999998</v>
      </c>
      <c r="D142" s="37">
        <f t="shared" si="37"/>
        <v>0.3443496526372769</v>
      </c>
      <c r="E142" s="37">
        <f t="shared" ref="E142" si="41">((C142/C$131)-1)*100</f>
        <v>4.9503434987349326</v>
      </c>
      <c r="F142" s="37">
        <f t="shared" ref="F142" si="42">((C142/C130)-1)*100</f>
        <v>5.1624428224722241</v>
      </c>
    </row>
    <row r="143" spans="1:6" x14ac:dyDescent="0.2">
      <c r="A143" s="40"/>
      <c r="B143" s="41" t="s">
        <v>4</v>
      </c>
      <c r="C143" s="44">
        <v>2337.94</v>
      </c>
      <c r="D143" s="44">
        <f>((C143/C142)-1)*100</f>
        <v>0.28826108218016344</v>
      </c>
      <c r="E143" s="44">
        <f>((C143/C$131)-1)*100</f>
        <v>5.2528744946561678</v>
      </c>
      <c r="F143" s="44">
        <f>((C143/C131)-1)*100</f>
        <v>5.2528744946561678</v>
      </c>
    </row>
    <row r="144" spans="1:6" x14ac:dyDescent="0.2">
      <c r="A144" s="59">
        <v>2025</v>
      </c>
      <c r="B144" s="60" t="s">
        <v>51</v>
      </c>
      <c r="C144" s="61">
        <v>2335.2199999999998</v>
      </c>
      <c r="D144" s="61">
        <f>((C144/C143)-1)*100</f>
        <v>-0.11634173674260895</v>
      </c>
      <c r="E144" s="61">
        <f>((C144/C$143)-1)*100</f>
        <v>-0.11634173674260895</v>
      </c>
      <c r="F144" s="61">
        <f>((C144/C132)-1)*100</f>
        <v>4.8020392959402525</v>
      </c>
    </row>
    <row r="145" spans="1:6" hidden="1" x14ac:dyDescent="0.2">
      <c r="A145" s="11"/>
      <c r="B145" s="12" t="s">
        <v>52</v>
      </c>
      <c r="C145" s="37"/>
      <c r="D145" s="37">
        <f t="shared" ref="D144:D149" si="43">((C145/C144)-1)*100</f>
        <v>-100</v>
      </c>
      <c r="E145" s="37">
        <f t="shared" ref="E144:E155" si="44">((C145/C$143)-1)*100</f>
        <v>-100</v>
      </c>
      <c r="F145" s="37">
        <f t="shared" ref="F144:F149" si="45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3"/>
        <v>#DIV/0!</v>
      </c>
      <c r="E146" s="37">
        <f t="shared" si="44"/>
        <v>-100</v>
      </c>
      <c r="F146" s="37">
        <f t="shared" si="45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3"/>
        <v>#DIV/0!</v>
      </c>
      <c r="E147" s="37">
        <f t="shared" si="44"/>
        <v>-100</v>
      </c>
      <c r="F147" s="37">
        <f t="shared" si="45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3"/>
        <v>#DIV/0!</v>
      </c>
      <c r="E148" s="37">
        <f t="shared" si="44"/>
        <v>-100</v>
      </c>
      <c r="F148" s="37">
        <f t="shared" si="45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5" zoomScaleNormal="100" zoomScaleSheetLayoutView="55" workbookViewId="0">
      <selection activeCell="H144" sqref="H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26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">
      <c r="A127" s="11"/>
      <c r="B127" s="12" t="s">
        <v>58</v>
      </c>
      <c r="C127" s="33">
        <v>1450.61</v>
      </c>
      <c r="D127" s="34">
        <f t="shared" ref="D127:D142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">
      <c r="A138" s="11"/>
      <c r="B138" s="12" t="s">
        <v>57</v>
      </c>
      <c r="C138" s="37">
        <v>1502.32</v>
      </c>
      <c r="D138" s="37">
        <f>((C138/C137)-1)*100</f>
        <v>1.1710989743624278</v>
      </c>
      <c r="E138" s="37">
        <f>((C138/C$131)-1)*100</f>
        <v>1.334196716446101</v>
      </c>
      <c r="F138" s="37">
        <f>((C138/C126)-1)*100</f>
        <v>2.6602614477343689</v>
      </c>
    </row>
    <row r="139" spans="1:6" x14ac:dyDescent="0.2">
      <c r="A139" s="11"/>
      <c r="B139" s="12" t="s">
        <v>58</v>
      </c>
      <c r="C139" s="37">
        <v>1511.9</v>
      </c>
      <c r="D139" s="37">
        <f>((C139/C138)-1)*100</f>
        <v>0.63768038766709445</v>
      </c>
      <c r="E139" s="37">
        <f>((C139/C$131)-1)*100</f>
        <v>1.9803850149068492</v>
      </c>
      <c r="F139" s="37">
        <f>((C139/C127)-1)*100</f>
        <v>4.2251190878320299</v>
      </c>
    </row>
    <row r="140" spans="1:6" x14ac:dyDescent="0.2">
      <c r="A140" s="11"/>
      <c r="B140" s="12" t="s">
        <v>59</v>
      </c>
      <c r="C140" s="37">
        <v>1529.4</v>
      </c>
      <c r="D140" s="37">
        <f>((C140/C139)-1)*100</f>
        <v>1.1574839605793974</v>
      </c>
      <c r="E140" s="37">
        <f>((C140/C$131)-1)*100</f>
        <v>3.1607916143915338</v>
      </c>
      <c r="F140" s="37">
        <f>((C140/C128)-1)*100</f>
        <v>4.3780924756867456</v>
      </c>
    </row>
    <row r="141" spans="1:6" x14ac:dyDescent="0.2">
      <c r="A141" s="11"/>
      <c r="B141" s="12" t="s">
        <v>60</v>
      </c>
      <c r="C141" s="37">
        <v>1531.99</v>
      </c>
      <c r="D141" s="37">
        <f>((C141/C140)-1)*100</f>
        <v>0.16934745651888683</v>
      </c>
      <c r="E141" s="37">
        <f>((C141/C$131)-1)*100</f>
        <v>3.3354917911152526</v>
      </c>
      <c r="F141" s="37">
        <f>((C141/C129)-1)*100</f>
        <v>3.3243407297497862</v>
      </c>
    </row>
    <row r="142" spans="1:6" x14ac:dyDescent="0.2">
      <c r="A142" s="11"/>
      <c r="B142" s="12" t="s">
        <v>3</v>
      </c>
      <c r="C142" s="37">
        <v>1532.19</v>
      </c>
      <c r="D142" s="37">
        <f t="shared" si="36"/>
        <v>1.3054915502053177E-2</v>
      </c>
      <c r="E142" s="37">
        <f t="shared" ref="E142" si="39">((C142/C$131)-1)*100</f>
        <v>3.3489821522522112</v>
      </c>
      <c r="F142" s="37">
        <f t="shared" ref="F142" si="40">((C142/C130)-1)*100</f>
        <v>3.3231956086343661</v>
      </c>
    </row>
    <row r="143" spans="1:6" x14ac:dyDescent="0.2">
      <c r="A143" s="40"/>
      <c r="B143" s="41" t="s">
        <v>4</v>
      </c>
      <c r="C143" s="44">
        <v>1536.19</v>
      </c>
      <c r="D143" s="44">
        <f>((C143/C142)-1)*100</f>
        <v>0.26106422832676834</v>
      </c>
      <c r="E143" s="44">
        <f>((C143/C$131)-1)*100</f>
        <v>3.6187893749915823</v>
      </c>
      <c r="F143" s="44">
        <f>((C143/C131)-1)*100</f>
        <v>3.6187893749915823</v>
      </c>
    </row>
    <row r="144" spans="1:6" x14ac:dyDescent="0.2">
      <c r="A144" s="59">
        <v>2025</v>
      </c>
      <c r="B144" s="60" t="s">
        <v>51</v>
      </c>
      <c r="C144" s="61">
        <v>1537.45</v>
      </c>
      <c r="D144" s="61">
        <f>((C144/C143)-1)*100</f>
        <v>8.2021104160290292E-2</v>
      </c>
      <c r="E144" s="61">
        <f>((C144/C$143)-1)*100</f>
        <v>8.2021104160290292E-2</v>
      </c>
      <c r="F144" s="61">
        <f>((C144/C132)-1)*100</f>
        <v>3.9674596626949388</v>
      </c>
    </row>
    <row r="145" spans="1:6" hidden="1" x14ac:dyDescent="0.2">
      <c r="A145" s="11"/>
      <c r="B145" s="12" t="s">
        <v>52</v>
      </c>
      <c r="C145" s="37"/>
      <c r="D145" s="37">
        <f t="shared" ref="D144:D149" si="41">((C145/C144)-1)*100</f>
        <v>-100</v>
      </c>
      <c r="E145" s="37">
        <f t="shared" ref="E144:E155" si="42">((C145/C$143)-1)*100</f>
        <v>-100</v>
      </c>
      <c r="F145" s="37">
        <f t="shared" ref="F144:F149" si="43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1"/>
        <v>#DIV/0!</v>
      </c>
      <c r="E146" s="37">
        <f t="shared" si="42"/>
        <v>-100</v>
      </c>
      <c r="F146" s="37">
        <f t="shared" si="43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1"/>
        <v>#DIV/0!</v>
      </c>
      <c r="E147" s="37">
        <f t="shared" si="42"/>
        <v>-100</v>
      </c>
      <c r="F147" s="37">
        <f t="shared" si="43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1"/>
        <v>#DIV/0!</v>
      </c>
      <c r="E148" s="37">
        <f t="shared" si="42"/>
        <v>-100</v>
      </c>
      <c r="F148" s="37">
        <f t="shared" si="43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1"/>
        <v>#DIV/0!</v>
      </c>
      <c r="E149" s="37">
        <f t="shared" si="42"/>
        <v>-100</v>
      </c>
      <c r="F149" s="37">
        <f t="shared" si="43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2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2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2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2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4">((C154/C153)-1)*100</f>
        <v>#DIV/0!</v>
      </c>
      <c r="E154" s="37">
        <f t="shared" si="42"/>
        <v>-100</v>
      </c>
      <c r="F154" s="37">
        <f t="shared" ref="F154" si="45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2"/>
        <v>-100</v>
      </c>
      <c r="F155" s="37">
        <f>((C155/C143)-1)*100</f>
        <v>-100</v>
      </c>
    </row>
    <row r="156" spans="1:6" x14ac:dyDescent="0.2">
      <c r="A156" s="27" t="s">
        <v>31</v>
      </c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6" zoomScaleNormal="100" zoomScaleSheetLayoutView="55" workbookViewId="0">
      <selection activeCell="I144" sqref="I144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17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">
      <c r="A127" s="11"/>
      <c r="B127" s="12" t="s">
        <v>58</v>
      </c>
      <c r="C127" s="33">
        <v>1520.02</v>
      </c>
      <c r="D127" s="34">
        <f t="shared" ref="D127:D142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">
      <c r="A138" s="11"/>
      <c r="B138" s="12" t="s">
        <v>57</v>
      </c>
      <c r="C138" s="37">
        <v>1578.0700000000002</v>
      </c>
      <c r="D138" s="37">
        <f>((C138/C137)-1)*100</f>
        <v>0.10212755160297071</v>
      </c>
      <c r="E138" s="37">
        <f>((C138/C$131)-1)*100</f>
        <v>2.996423350041777</v>
      </c>
      <c r="F138" s="37">
        <f>((C138/C126)-1)*100</f>
        <v>3.6056855857925951</v>
      </c>
    </row>
    <row r="139" spans="1:6" x14ac:dyDescent="0.2">
      <c r="A139" s="11"/>
      <c r="B139" s="12" t="s">
        <v>58</v>
      </c>
      <c r="C139" s="37">
        <v>1582.22</v>
      </c>
      <c r="D139" s="37">
        <f>((C139/C138)-1)*100</f>
        <v>0.26297946225450897</v>
      </c>
      <c r="E139" s="37">
        <f>((C139/C$131)-1)*100</f>
        <v>3.2672827903091006</v>
      </c>
      <c r="F139" s="37">
        <f>((C139/C127)-1)*100</f>
        <v>4.0920514203760527</v>
      </c>
    </row>
    <row r="140" spans="1:6" x14ac:dyDescent="0.2">
      <c r="A140" s="11"/>
      <c r="B140" s="12" t="s">
        <v>59</v>
      </c>
      <c r="C140" s="37">
        <v>1582.77</v>
      </c>
      <c r="D140" s="37">
        <f>((C140/C139)-1)*100</f>
        <v>3.4761284777085066E-2</v>
      </c>
      <c r="E140" s="37">
        <f>((C140/C$131)-1)*100</f>
        <v>3.3031798245613864</v>
      </c>
      <c r="F140" s="37">
        <f>((C140/C128)-1)*100</f>
        <v>4.0071231904533544</v>
      </c>
    </row>
    <row r="141" spans="1:6" x14ac:dyDescent="0.2">
      <c r="A141" s="11"/>
      <c r="B141" s="12" t="s">
        <v>60</v>
      </c>
      <c r="C141" s="37">
        <v>1587.46</v>
      </c>
      <c r="D141" s="37">
        <f>((C141/C140)-1)*100</f>
        <v>0.29631595241255138</v>
      </c>
      <c r="E141" s="37">
        <f>((C141/C$131)-1)*100</f>
        <v>3.6092836257309857</v>
      </c>
      <c r="F141" s="37">
        <f>((C141/C129)-1)*100</f>
        <v>4.0848173306407221</v>
      </c>
    </row>
    <row r="142" spans="1:6" x14ac:dyDescent="0.2">
      <c r="A142" s="11"/>
      <c r="B142" s="12" t="s">
        <v>3</v>
      </c>
      <c r="C142" s="37">
        <v>1589.16</v>
      </c>
      <c r="D142" s="37">
        <f t="shared" si="37"/>
        <v>0.10708931248661901</v>
      </c>
      <c r="E142" s="37">
        <f t="shared" ref="E142" si="41">((C142/C$131)-1)*100</f>
        <v>3.7202380952380931</v>
      </c>
      <c r="F142" s="37">
        <f t="shared" ref="F142" si="42">((C142/C130)-1)*100</f>
        <v>3.9747188254460442</v>
      </c>
    </row>
    <row r="143" spans="1:6" x14ac:dyDescent="0.2">
      <c r="A143" s="40"/>
      <c r="B143" s="41" t="s">
        <v>4</v>
      </c>
      <c r="C143" s="44">
        <v>1589.29</v>
      </c>
      <c r="D143" s="44">
        <f>((C143/C142)-1)*100</f>
        <v>8.1804223614811988E-3</v>
      </c>
      <c r="E143" s="44">
        <f>((C143/C$131)-1)*100</f>
        <v>3.7287228487886237</v>
      </c>
      <c r="F143" s="44">
        <f>((C143/C131)-1)*100</f>
        <v>3.7287228487886237</v>
      </c>
    </row>
    <row r="144" spans="1:6" x14ac:dyDescent="0.2">
      <c r="A144" s="59">
        <v>2025</v>
      </c>
      <c r="B144" s="60" t="s">
        <v>51</v>
      </c>
      <c r="C144" s="61">
        <v>1593.89</v>
      </c>
      <c r="D144" s="61">
        <f>((C144/C143)-1)*100</f>
        <v>0.28943742174178944</v>
      </c>
      <c r="E144" s="61">
        <f>((C144/C$143)-1)*100</f>
        <v>0.28943742174178944</v>
      </c>
      <c r="F144" s="61">
        <f>((C144/C132)-1)*100</f>
        <v>3.6858505233439365</v>
      </c>
    </row>
    <row r="145" spans="1:6" hidden="1" x14ac:dyDescent="0.2">
      <c r="A145" s="11"/>
      <c r="B145" s="12" t="s">
        <v>52</v>
      </c>
      <c r="C145" s="37"/>
      <c r="D145" s="37">
        <f t="shared" ref="D144:D149" si="43">((C145/C144)-1)*100</f>
        <v>-100</v>
      </c>
      <c r="E145" s="37">
        <f t="shared" ref="E144:E155" si="44">((C145/C$143)-1)*100</f>
        <v>-100</v>
      </c>
      <c r="F145" s="37">
        <f t="shared" ref="F144:F149" si="45">((C145/C133)-1)*100</f>
        <v>-100</v>
      </c>
    </row>
    <row r="146" spans="1:6" ht="11.25" hidden="1" customHeight="1" x14ac:dyDescent="0.2">
      <c r="A146" s="11"/>
      <c r="B146" s="12" t="s">
        <v>53</v>
      </c>
      <c r="C146" s="37"/>
      <c r="D146" s="37" t="e">
        <f t="shared" si="43"/>
        <v>#DIV/0!</v>
      </c>
      <c r="E146" s="37">
        <f t="shared" si="44"/>
        <v>-100</v>
      </c>
      <c r="F146" s="37">
        <f t="shared" si="45"/>
        <v>-100</v>
      </c>
    </row>
    <row r="147" spans="1:6" hidden="1" x14ac:dyDescent="0.2">
      <c r="A147" s="11"/>
      <c r="B147" s="12" t="s">
        <v>54</v>
      </c>
      <c r="C147" s="37"/>
      <c r="D147" s="37" t="e">
        <f t="shared" si="43"/>
        <v>#DIV/0!</v>
      </c>
      <c r="E147" s="37">
        <f t="shared" si="44"/>
        <v>-100</v>
      </c>
      <c r="F147" s="37">
        <f t="shared" si="45"/>
        <v>-100</v>
      </c>
    </row>
    <row r="148" spans="1:6" hidden="1" x14ac:dyDescent="0.2">
      <c r="A148" s="11"/>
      <c r="B148" s="12" t="s">
        <v>55</v>
      </c>
      <c r="C148" s="37"/>
      <c r="D148" s="37" t="e">
        <f t="shared" si="43"/>
        <v>#DIV/0!</v>
      </c>
      <c r="E148" s="37">
        <f t="shared" si="44"/>
        <v>-100</v>
      </c>
      <c r="F148" s="37">
        <f t="shared" si="45"/>
        <v>-100</v>
      </c>
    </row>
    <row r="149" spans="1:6" hidden="1" x14ac:dyDescent="0.2">
      <c r="A149" s="11"/>
      <c r="B149" s="12" t="s">
        <v>56</v>
      </c>
      <c r="C149" s="37"/>
      <c r="D149" s="37" t="e">
        <f t="shared" si="43"/>
        <v>#DIV/0!</v>
      </c>
      <c r="E149" s="37">
        <f t="shared" si="44"/>
        <v>-100</v>
      </c>
      <c r="F149" s="37">
        <f t="shared" si="45"/>
        <v>-100</v>
      </c>
    </row>
    <row r="150" spans="1:6" hidden="1" x14ac:dyDescent="0.2">
      <c r="A150" s="11"/>
      <c r="B150" s="12" t="s">
        <v>57</v>
      </c>
      <c r="C150" s="37"/>
      <c r="D150" s="37" t="e">
        <f>((C150/C149)-1)*100</f>
        <v>#DIV/0!</v>
      </c>
      <c r="E150" s="37">
        <f t="shared" si="44"/>
        <v>-100</v>
      </c>
      <c r="F150" s="37">
        <f>((C150/C138)-1)*100</f>
        <v>-100</v>
      </c>
    </row>
    <row r="151" spans="1:6" hidden="1" x14ac:dyDescent="0.2">
      <c r="A151" s="11"/>
      <c r="B151" s="12" t="s">
        <v>58</v>
      </c>
      <c r="C151" s="37"/>
      <c r="D151" s="37" t="e">
        <f>((C151/C150)-1)*100</f>
        <v>#DIV/0!</v>
      </c>
      <c r="E151" s="37">
        <f t="shared" si="44"/>
        <v>-100</v>
      </c>
      <c r="F151" s="37">
        <f>((C151/C139)-1)*100</f>
        <v>-100</v>
      </c>
    </row>
    <row r="152" spans="1:6" hidden="1" x14ac:dyDescent="0.2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4"/>
        <v>-100</v>
      </c>
      <c r="F154" s="37">
        <f t="shared" ref="F154" si="47">((C154/C142)-1)*100</f>
        <v>-100</v>
      </c>
    </row>
    <row r="155" spans="1:6" hidden="1" x14ac:dyDescent="0.2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">
      <c r="A156" s="27" t="s">
        <v>31</v>
      </c>
      <c r="B156" s="22"/>
      <c r="C156" s="17"/>
      <c r="D156" s="17"/>
      <c r="E156" s="17"/>
      <c r="F156" s="17"/>
    </row>
    <row r="157" spans="1:6" x14ac:dyDescent="0.2">
      <c r="A157" s="27" t="s">
        <v>32</v>
      </c>
    </row>
    <row r="158" spans="1:6" x14ac:dyDescent="0.2">
      <c r="A158" s="28" t="s">
        <v>28</v>
      </c>
    </row>
    <row r="159" spans="1:6" x14ac:dyDescent="0.2">
      <c r="A159" s="28" t="s">
        <v>29</v>
      </c>
    </row>
    <row r="160" spans="1:6" x14ac:dyDescent="0.2">
      <c r="A160" s="28" t="s">
        <v>30</v>
      </c>
    </row>
    <row r="161" spans="1:1" x14ac:dyDescent="0.2">
      <c r="A161" s="28" t="s">
        <v>50</v>
      </c>
    </row>
    <row r="162" spans="1:1" x14ac:dyDescent="0.2">
      <c r="A162" s="29" t="s">
        <v>49</v>
      </c>
    </row>
    <row r="163" spans="1:1" x14ac:dyDescent="0.2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2015-02-26T14:26:03Z</cp:lastPrinted>
  <dcterms:created xsi:type="dcterms:W3CDTF">2000-02-08T16:13:42Z</dcterms:created>
  <dcterms:modified xsi:type="dcterms:W3CDTF">2025-03-14T18:49:36Z</dcterms:modified>
</cp:coreProperties>
</file>