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Fevereiro 2025 em trab\CUB COM DESONERAÇÃO MAO DE OBRA\"/>
    </mc:Choice>
  </mc:AlternateContent>
  <xr:revisionPtr revIDLastSave="0" documentId="13_ncr:1_{0070FBB5-65B9-49A0-BB42-D996258D7085}" xr6:coauthVersionLast="47" xr6:coauthVersionMax="47" xr10:uidLastSave="{00000000-0000-0000-0000-000000000000}"/>
  <bookViews>
    <workbookView xWindow="-120" yWindow="-120" windowWidth="20730" windowHeight="11160" tabRatio="847" activeTab="20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2" r:id="rId5"/>
    <sheet name="ES" sheetId="13" r:id="rId6"/>
    <sheet name="GO" sheetId="5" r:id="rId7"/>
    <sheet name="PB" sheetId="15" r:id="rId8"/>
    <sheet name="MA" sheetId="14" r:id="rId9"/>
    <sheet name="MG" sheetId="6" r:id="rId10"/>
    <sheet name="MS" sheetId="17" r:id="rId11"/>
    <sheet name="MT" sheetId="16" r:id="rId12"/>
    <sheet name="PA" sheetId="7" r:id="rId13"/>
    <sheet name="PE" sheetId="19" r:id="rId14"/>
    <sheet name="PR" sheetId="18" r:id="rId15"/>
    <sheet name="RJ" sheetId="8" r:id="rId16"/>
    <sheet name="RO" sheetId="20" r:id="rId17"/>
    <sheet name="RS" sheetId="21" r:id="rId18"/>
    <sheet name="SE" sheetId="9" r:id="rId19"/>
    <sheet name="SP" sheetId="22" r:id="rId20"/>
    <sheet name="SC" sheetId="23" r:id="rId21"/>
  </sheets>
  <definedNames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5" i="3" l="1"/>
  <c r="F154" i="3"/>
  <c r="F153" i="3"/>
  <c r="F152" i="3"/>
  <c r="F151" i="3"/>
  <c r="F150" i="3"/>
  <c r="F149" i="3"/>
  <c r="F148" i="3"/>
  <c r="F147" i="3"/>
  <c r="F146" i="3"/>
  <c r="F145" i="3"/>
  <c r="F144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D155" i="3"/>
  <c r="D154" i="3"/>
  <c r="D153" i="3"/>
  <c r="D152" i="3"/>
  <c r="D150" i="3"/>
  <c r="D149" i="3"/>
  <c r="D148" i="3"/>
  <c r="D147" i="3"/>
  <c r="D146" i="3"/>
  <c r="D145" i="3"/>
  <c r="D144" i="3"/>
  <c r="D151" i="3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F155" i="23"/>
  <c r="F154" i="23"/>
  <c r="F153" i="23"/>
  <c r="F152" i="23"/>
  <c r="F151" i="23"/>
  <c r="F150" i="23"/>
  <c r="F149" i="23"/>
  <c r="F148" i="23"/>
  <c r="F147" i="23"/>
  <c r="F146" i="23"/>
  <c r="F145" i="23"/>
  <c r="F144" i="23"/>
  <c r="E155" i="23"/>
  <c r="E154" i="23"/>
  <c r="E153" i="23"/>
  <c r="E152" i="23"/>
  <c r="E151" i="23"/>
  <c r="E150" i="23"/>
  <c r="E149" i="23"/>
  <c r="E148" i="23"/>
  <c r="E147" i="23"/>
  <c r="E146" i="23"/>
  <c r="E145" i="23"/>
  <c r="E144" i="23"/>
  <c r="D155" i="23"/>
  <c r="D154" i="23"/>
  <c r="D153" i="23"/>
  <c r="D152" i="23"/>
  <c r="D150" i="23"/>
  <c r="D149" i="23"/>
  <c r="D148" i="23"/>
  <c r="D147" i="23"/>
  <c r="D146" i="23"/>
  <c r="D145" i="23"/>
  <c r="D144" i="23"/>
  <c r="D151" i="23"/>
  <c r="F143" i="23"/>
  <c r="E143" i="23"/>
  <c r="D143" i="23"/>
  <c r="F143" i="22"/>
  <c r="E143" i="22"/>
  <c r="D143" i="22"/>
  <c r="F143" i="9"/>
  <c r="E143" i="9"/>
  <c r="D143" i="9"/>
  <c r="F143" i="21"/>
  <c r="E143" i="21"/>
  <c r="D143" i="21"/>
  <c r="F143" i="20"/>
  <c r="E143" i="20"/>
  <c r="D143" i="20"/>
  <c r="F143" i="8"/>
  <c r="E143" i="8"/>
  <c r="D143" i="8"/>
  <c r="F143" i="18"/>
  <c r="E143" i="18"/>
  <c r="D143" i="18"/>
  <c r="F143" i="19"/>
  <c r="E143" i="19"/>
  <c r="D143" i="19"/>
  <c r="F143" i="7"/>
  <c r="E143" i="7"/>
  <c r="D143" i="7"/>
  <c r="F143" i="16"/>
  <c r="E143" i="16"/>
  <c r="D143" i="16"/>
  <c r="F143" i="17"/>
  <c r="E143" i="17"/>
  <c r="D143" i="17"/>
  <c r="F143" i="6"/>
  <c r="E143" i="6"/>
  <c r="D143" i="6"/>
  <c r="F143" i="14"/>
  <c r="E143" i="14"/>
  <c r="D143" i="14"/>
  <c r="F143" i="15"/>
  <c r="E143" i="15"/>
  <c r="D143" i="15"/>
  <c r="F143" i="5"/>
  <c r="E143" i="5"/>
  <c r="D143" i="5"/>
  <c r="F143" i="13"/>
  <c r="E143" i="13"/>
  <c r="D143" i="13"/>
  <c r="F143" i="12"/>
  <c r="E143" i="12"/>
  <c r="D143" i="12"/>
  <c r="F143" i="4"/>
  <c r="E143" i="4"/>
  <c r="D143" i="4"/>
  <c r="F143" i="10"/>
  <c r="E143" i="10"/>
  <c r="D143" i="10"/>
  <c r="F143" i="11"/>
  <c r="E143" i="11"/>
  <c r="D143" i="11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41" i="22"/>
  <c r="E141" i="22"/>
  <c r="D141" i="22"/>
  <c r="F140" i="22"/>
  <c r="E140" i="22"/>
  <c r="D140" i="22"/>
  <c r="D139" i="22"/>
  <c r="E138" i="22"/>
  <c r="D138" i="22"/>
  <c r="D137" i="22"/>
  <c r="F135" i="22"/>
  <c r="E135" i="22"/>
  <c r="D135" i="22"/>
  <c r="E134" i="22"/>
  <c r="D134" i="22"/>
  <c r="E133" i="22"/>
  <c r="D133" i="22"/>
  <c r="F132" i="22"/>
  <c r="E132" i="22"/>
  <c r="D132" i="22"/>
  <c r="E142" i="23"/>
  <c r="E141" i="23"/>
  <c r="E140" i="23"/>
  <c r="E139" i="23"/>
  <c r="E138" i="23"/>
  <c r="E137" i="23"/>
  <c r="E136" i="23"/>
  <c r="E135" i="23"/>
  <c r="E134" i="23"/>
  <c r="E133" i="23"/>
  <c r="E132" i="23"/>
  <c r="F142" i="23"/>
  <c r="F141" i="23"/>
  <c r="F140" i="23"/>
  <c r="F139" i="23"/>
  <c r="F138" i="23"/>
  <c r="F137" i="23"/>
  <c r="F136" i="23"/>
  <c r="F135" i="23"/>
  <c r="F134" i="23"/>
  <c r="F133" i="23"/>
  <c r="F132" i="23"/>
  <c r="D142" i="23"/>
  <c r="D141" i="23"/>
  <c r="D139" i="23"/>
  <c r="D138" i="23"/>
  <c r="D137" i="23"/>
  <c r="D136" i="23"/>
  <c r="D135" i="23"/>
  <c r="D134" i="23"/>
  <c r="D133" i="23"/>
  <c r="D132" i="23"/>
  <c r="D140" i="23"/>
  <c r="F129" i="17"/>
  <c r="F125" i="23"/>
  <c r="E125" i="23"/>
  <c r="D125" i="23"/>
  <c r="F125" i="22"/>
  <c r="F125" i="9"/>
  <c r="E125" i="9"/>
  <c r="F125" i="21"/>
  <c r="E125" i="21"/>
  <c r="D125" i="21"/>
  <c r="F125" i="20"/>
  <c r="E125" i="20"/>
  <c r="D125" i="20"/>
  <c r="F125" i="8"/>
  <c r="E125" i="8"/>
  <c r="D125" i="8"/>
  <c r="F125" i="18"/>
  <c r="E125" i="18"/>
  <c r="D125" i="18"/>
  <c r="F125" i="19"/>
  <c r="E125" i="19"/>
  <c r="D125" i="19"/>
  <c r="F125" i="7"/>
  <c r="E125" i="7"/>
  <c r="D125" i="7"/>
  <c r="F125" i="16"/>
  <c r="E125" i="16"/>
  <c r="D125" i="16"/>
  <c r="F125" i="17"/>
  <c r="E125" i="17"/>
  <c r="D125" i="17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3"/>
  <c r="E125" i="13"/>
  <c r="D125" i="13"/>
  <c r="F125" i="12"/>
  <c r="E125" i="12"/>
  <c r="D125" i="12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2" i="23"/>
  <c r="E122" i="23"/>
  <c r="D122" i="23"/>
  <c r="D122" i="22"/>
  <c r="F122" i="9"/>
  <c r="E122" i="9"/>
  <c r="D122" i="9"/>
  <c r="F122" i="21"/>
  <c r="E122" i="21"/>
  <c r="D122" i="21"/>
  <c r="F122" i="20"/>
  <c r="E122" i="20"/>
  <c r="D122" i="20"/>
  <c r="F122" i="8"/>
  <c r="E122" i="8"/>
  <c r="D122" i="8"/>
  <c r="F122" i="18"/>
  <c r="E122" i="18"/>
  <c r="D122" i="18"/>
  <c r="F122" i="19"/>
  <c r="E122" i="19"/>
  <c r="D122" i="19"/>
  <c r="F122" i="7"/>
  <c r="E122" i="7"/>
  <c r="D122" i="7"/>
  <c r="F122" i="16"/>
  <c r="E122" i="16"/>
  <c r="D122" i="16"/>
  <c r="F122" i="17"/>
  <c r="E122" i="17"/>
  <c r="D122" i="17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3"/>
  <c r="E122" i="13"/>
  <c r="D122" i="13"/>
  <c r="F122" i="12"/>
  <c r="E122" i="12"/>
  <c r="D122" i="12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8" i="3"/>
  <c r="F129" i="3"/>
  <c r="E131" i="3"/>
  <c r="E130" i="3"/>
  <c r="E129" i="3"/>
  <c r="E128" i="3"/>
  <c r="E127" i="3"/>
  <c r="E124" i="3"/>
  <c r="E123" i="3"/>
  <c r="E121" i="3"/>
  <c r="E120" i="3"/>
  <c r="F131" i="3"/>
  <c r="D131" i="3"/>
  <c r="F130" i="3"/>
  <c r="D130" i="3"/>
  <c r="D129" i="3"/>
  <c r="D128" i="3"/>
  <c r="F127" i="3"/>
  <c r="D127" i="3"/>
  <c r="F126" i="3"/>
  <c r="D126" i="3"/>
  <c r="F124" i="3"/>
  <c r="D124" i="3"/>
  <c r="F123" i="3"/>
  <c r="D123" i="3"/>
  <c r="F121" i="3"/>
  <c r="D121" i="3"/>
  <c r="F120" i="3"/>
  <c r="D120" i="3"/>
  <c r="E131" i="11"/>
  <c r="E130" i="11"/>
  <c r="E129" i="11"/>
  <c r="E128" i="11"/>
  <c r="E127" i="11"/>
  <c r="E126" i="11"/>
  <c r="E124" i="11"/>
  <c r="E123" i="11"/>
  <c r="E121" i="11"/>
  <c r="E120" i="11"/>
  <c r="F131" i="11"/>
  <c r="D131" i="11"/>
  <c r="F130" i="11"/>
  <c r="D130" i="11"/>
  <c r="F129" i="11"/>
  <c r="D129" i="11"/>
  <c r="F128" i="11"/>
  <c r="D128" i="11"/>
  <c r="F127" i="11"/>
  <c r="D127" i="11"/>
  <c r="F126" i="11"/>
  <c r="D126" i="11"/>
  <c r="F124" i="11"/>
  <c r="D124" i="11"/>
  <c r="F123" i="11"/>
  <c r="D123" i="11"/>
  <c r="F121" i="11"/>
  <c r="D121" i="11"/>
  <c r="F120" i="11"/>
  <c r="D120" i="11"/>
  <c r="E131" i="10"/>
  <c r="E130" i="10"/>
  <c r="E129" i="10"/>
  <c r="E128" i="10"/>
  <c r="E127" i="10"/>
  <c r="E126" i="10"/>
  <c r="E124" i="10"/>
  <c r="E123" i="10"/>
  <c r="E121" i="10"/>
  <c r="E120" i="10"/>
  <c r="F131" i="10"/>
  <c r="D131" i="10"/>
  <c r="F130" i="10"/>
  <c r="D130" i="10"/>
  <c r="F129" i="10"/>
  <c r="D129" i="10"/>
  <c r="F128" i="10"/>
  <c r="D128" i="10"/>
  <c r="F127" i="10"/>
  <c r="D127" i="10"/>
  <c r="F126" i="10"/>
  <c r="D126" i="10"/>
  <c r="F124" i="10"/>
  <c r="D124" i="10"/>
  <c r="F123" i="10"/>
  <c r="D123" i="10"/>
  <c r="F121" i="10"/>
  <c r="D121" i="10"/>
  <c r="F120" i="10"/>
  <c r="D120" i="10"/>
  <c r="E131" i="4"/>
  <c r="E130" i="4"/>
  <c r="E129" i="4"/>
  <c r="E128" i="4"/>
  <c r="E127" i="4"/>
  <c r="E126" i="4"/>
  <c r="E124" i="4"/>
  <c r="E123" i="4"/>
  <c r="E121" i="4"/>
  <c r="E120" i="4"/>
  <c r="F131" i="4"/>
  <c r="D131" i="4"/>
  <c r="F130" i="4"/>
  <c r="D130" i="4"/>
  <c r="F129" i="4"/>
  <c r="D129" i="4"/>
  <c r="F128" i="4"/>
  <c r="D128" i="4"/>
  <c r="F127" i="4"/>
  <c r="D127" i="4"/>
  <c r="F126" i="4"/>
  <c r="D126" i="4"/>
  <c r="F124" i="4"/>
  <c r="D124" i="4"/>
  <c r="F123" i="4"/>
  <c r="D123" i="4"/>
  <c r="F121" i="4"/>
  <c r="D121" i="4"/>
  <c r="F120" i="4"/>
  <c r="D120" i="4"/>
  <c r="E131" i="12"/>
  <c r="E130" i="12"/>
  <c r="E129" i="12"/>
  <c r="E128" i="12"/>
  <c r="E127" i="12"/>
  <c r="E126" i="12"/>
  <c r="E124" i="12"/>
  <c r="E123" i="12"/>
  <c r="E121" i="12"/>
  <c r="E120" i="12"/>
  <c r="F131" i="12"/>
  <c r="D131" i="12"/>
  <c r="F130" i="12"/>
  <c r="D130" i="12"/>
  <c r="F129" i="12"/>
  <c r="D129" i="12"/>
  <c r="F128" i="12"/>
  <c r="D128" i="12"/>
  <c r="F127" i="12"/>
  <c r="D127" i="12"/>
  <c r="F126" i="12"/>
  <c r="D126" i="12"/>
  <c r="F124" i="12"/>
  <c r="D124" i="12"/>
  <c r="F123" i="12"/>
  <c r="D123" i="12"/>
  <c r="F121" i="12"/>
  <c r="D121" i="12"/>
  <c r="F120" i="12"/>
  <c r="D120" i="12"/>
  <c r="D131" i="13"/>
  <c r="D130" i="13"/>
  <c r="D129" i="13"/>
  <c r="D128" i="13"/>
  <c r="D127" i="13"/>
  <c r="D126" i="13"/>
  <c r="D124" i="13"/>
  <c r="D123" i="13"/>
  <c r="D121" i="13"/>
  <c r="D120" i="13"/>
  <c r="F131" i="13"/>
  <c r="F130" i="13"/>
  <c r="F129" i="13"/>
  <c r="F128" i="13"/>
  <c r="F126" i="13"/>
  <c r="F124" i="13"/>
  <c r="F123" i="13"/>
  <c r="F121" i="13"/>
  <c r="F120" i="13"/>
  <c r="E131" i="13"/>
  <c r="E130" i="13"/>
  <c r="E129" i="13"/>
  <c r="E128" i="13"/>
  <c r="E127" i="13"/>
  <c r="E124" i="13"/>
  <c r="E123" i="13"/>
  <c r="E121" i="13"/>
  <c r="E120" i="13"/>
  <c r="E126" i="13"/>
  <c r="F127" i="13"/>
  <c r="D131" i="5"/>
  <c r="D130" i="5"/>
  <c r="D129" i="5"/>
  <c r="D128" i="5"/>
  <c r="D127" i="5"/>
  <c r="D126" i="5"/>
  <c r="D124" i="5"/>
  <c r="D123" i="5"/>
  <c r="D121" i="5"/>
  <c r="F131" i="5"/>
  <c r="F130" i="5"/>
  <c r="F129" i="5"/>
  <c r="F128" i="5"/>
  <c r="F127" i="5"/>
  <c r="F126" i="5"/>
  <c r="F124" i="5"/>
  <c r="F123" i="5"/>
  <c r="F121" i="5"/>
  <c r="F120" i="5"/>
  <c r="E131" i="5"/>
  <c r="E130" i="5"/>
  <c r="E129" i="5"/>
  <c r="E128" i="5"/>
  <c r="E127" i="5"/>
  <c r="E126" i="5"/>
  <c r="E124" i="5"/>
  <c r="E123" i="5"/>
  <c r="E121" i="5"/>
  <c r="E120" i="5"/>
  <c r="D120" i="5"/>
  <c r="D131" i="15"/>
  <c r="D130" i="15"/>
  <c r="D129" i="15"/>
  <c r="D128" i="15"/>
  <c r="D127" i="15"/>
  <c r="D126" i="15"/>
  <c r="D124" i="15"/>
  <c r="D123" i="15"/>
  <c r="D121" i="15"/>
  <c r="D120" i="15"/>
  <c r="F131" i="15"/>
  <c r="F130" i="15"/>
  <c r="F129" i="15"/>
  <c r="F128" i="15"/>
  <c r="F127" i="15"/>
  <c r="F126" i="15"/>
  <c r="F124" i="15"/>
  <c r="F123" i="15"/>
  <c r="F121" i="15"/>
  <c r="F120" i="15"/>
  <c r="E131" i="15"/>
  <c r="E130" i="15"/>
  <c r="E129" i="15"/>
  <c r="E128" i="15"/>
  <c r="E127" i="15"/>
  <c r="E126" i="15"/>
  <c r="E124" i="15"/>
  <c r="E123" i="15"/>
  <c r="E121" i="15"/>
  <c r="E120" i="15"/>
  <c r="E131" i="14"/>
  <c r="E130" i="14"/>
  <c r="E129" i="14"/>
  <c r="E128" i="14"/>
  <c r="E127" i="14"/>
  <c r="E126" i="14"/>
  <c r="E124" i="14"/>
  <c r="E123" i="14"/>
  <c r="E121" i="14"/>
  <c r="E120" i="14"/>
  <c r="F131" i="14"/>
  <c r="D131" i="14"/>
  <c r="F130" i="14"/>
  <c r="D130" i="14"/>
  <c r="F129" i="14"/>
  <c r="D129" i="14"/>
  <c r="F128" i="14"/>
  <c r="D128" i="14"/>
  <c r="F127" i="14"/>
  <c r="D127" i="14"/>
  <c r="F126" i="14"/>
  <c r="D126" i="14"/>
  <c r="F124" i="14"/>
  <c r="D124" i="14"/>
  <c r="F123" i="14"/>
  <c r="D123" i="14"/>
  <c r="F121" i="14"/>
  <c r="D121" i="14"/>
  <c r="F120" i="14"/>
  <c r="D120" i="14"/>
  <c r="F131" i="6"/>
  <c r="F130" i="6"/>
  <c r="F129" i="6"/>
  <c r="F128" i="6"/>
  <c r="F127" i="6"/>
  <c r="F126" i="6"/>
  <c r="F124" i="6"/>
  <c r="F123" i="6"/>
  <c r="F121" i="6"/>
  <c r="F120" i="6"/>
  <c r="E131" i="6"/>
  <c r="E130" i="6"/>
  <c r="E129" i="6"/>
  <c r="E128" i="6"/>
  <c r="E127" i="6"/>
  <c r="E126" i="6"/>
  <c r="E124" i="6"/>
  <c r="E123" i="6"/>
  <c r="E121" i="6"/>
  <c r="E120" i="6"/>
  <c r="D131" i="6"/>
  <c r="D130" i="6"/>
  <c r="D129" i="6"/>
  <c r="D128" i="6"/>
  <c r="D127" i="6"/>
  <c r="D126" i="6"/>
  <c r="D124" i="6"/>
  <c r="D123" i="6"/>
  <c r="D121" i="6"/>
  <c r="D120" i="6"/>
  <c r="E131" i="17"/>
  <c r="E130" i="17"/>
  <c r="E129" i="17"/>
  <c r="E128" i="17"/>
  <c r="E127" i="17"/>
  <c r="E126" i="17"/>
  <c r="E124" i="17"/>
  <c r="E123" i="17"/>
  <c r="E121" i="17"/>
  <c r="E120" i="17"/>
  <c r="F131" i="17"/>
  <c r="D131" i="17"/>
  <c r="F130" i="17"/>
  <c r="D130" i="17"/>
  <c r="D129" i="17"/>
  <c r="F128" i="17"/>
  <c r="D128" i="17"/>
  <c r="F127" i="17"/>
  <c r="D127" i="17"/>
  <c r="F126" i="17"/>
  <c r="D126" i="17"/>
  <c r="F124" i="17"/>
  <c r="D124" i="17"/>
  <c r="F123" i="17"/>
  <c r="D123" i="17"/>
  <c r="F121" i="17"/>
  <c r="D121" i="17"/>
  <c r="F120" i="17"/>
  <c r="D120" i="17"/>
  <c r="E131" i="16"/>
  <c r="E130" i="16"/>
  <c r="E129" i="16"/>
  <c r="E128" i="16"/>
  <c r="E127" i="16"/>
  <c r="E126" i="16"/>
  <c r="E124" i="16"/>
  <c r="E123" i="16"/>
  <c r="E121" i="16"/>
  <c r="E120" i="16"/>
  <c r="D123" i="16"/>
  <c r="D124" i="16"/>
  <c r="D126" i="16"/>
  <c r="D127" i="16"/>
  <c r="D128" i="16"/>
  <c r="D129" i="16"/>
  <c r="F131" i="16"/>
  <c r="D131" i="16"/>
  <c r="F130" i="16"/>
  <c r="D130" i="16"/>
  <c r="F129" i="16"/>
  <c r="F128" i="16"/>
  <c r="F127" i="16"/>
  <c r="F126" i="16"/>
  <c r="F124" i="16"/>
  <c r="F123" i="16"/>
  <c r="F121" i="16"/>
  <c r="D121" i="16"/>
  <c r="F120" i="16"/>
  <c r="D120" i="16"/>
  <c r="E131" i="7"/>
  <c r="E130" i="7"/>
  <c r="E129" i="7"/>
  <c r="E128" i="7"/>
  <c r="E127" i="7"/>
  <c r="E126" i="7"/>
  <c r="E124" i="7"/>
  <c r="E123" i="7"/>
  <c r="E121" i="7"/>
  <c r="E120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4" i="7"/>
  <c r="D124" i="7"/>
  <c r="F123" i="7"/>
  <c r="D123" i="7"/>
  <c r="F121" i="7"/>
  <c r="D121" i="7"/>
  <c r="F120" i="7"/>
  <c r="D120" i="7"/>
  <c r="E131" i="19"/>
  <c r="E130" i="19"/>
  <c r="E129" i="19"/>
  <c r="E128" i="19"/>
  <c r="E127" i="19"/>
  <c r="E126" i="19"/>
  <c r="E124" i="19"/>
  <c r="E123" i="19"/>
  <c r="E121" i="19"/>
  <c r="E120" i="19"/>
  <c r="F131" i="19"/>
  <c r="D131" i="19"/>
  <c r="F130" i="19"/>
  <c r="D130" i="19"/>
  <c r="F129" i="19"/>
  <c r="D129" i="19"/>
  <c r="F128" i="19"/>
  <c r="D128" i="19"/>
  <c r="F127" i="19"/>
  <c r="D127" i="19"/>
  <c r="F126" i="19"/>
  <c r="D126" i="19"/>
  <c r="F124" i="19"/>
  <c r="D124" i="19"/>
  <c r="F123" i="19"/>
  <c r="D123" i="19"/>
  <c r="F121" i="19"/>
  <c r="D121" i="19"/>
  <c r="F120" i="19"/>
  <c r="D120" i="19"/>
  <c r="F131" i="18"/>
  <c r="F130" i="18"/>
  <c r="F129" i="18"/>
  <c r="F128" i="18"/>
  <c r="F127" i="18"/>
  <c r="F126" i="18"/>
  <c r="F124" i="18"/>
  <c r="F123" i="18"/>
  <c r="F121" i="18"/>
  <c r="F120" i="18"/>
  <c r="E131" i="18"/>
  <c r="E130" i="18"/>
  <c r="E129" i="18"/>
  <c r="E128" i="18"/>
  <c r="E127" i="18"/>
  <c r="E126" i="18"/>
  <c r="E124" i="18"/>
  <c r="E123" i="18"/>
  <c r="E121" i="18"/>
  <c r="E120" i="18"/>
  <c r="D131" i="18"/>
  <c r="D130" i="18"/>
  <c r="D129" i="18"/>
  <c r="D128" i="18"/>
  <c r="D127" i="18"/>
  <c r="D126" i="18"/>
  <c r="D124" i="18"/>
  <c r="D123" i="18"/>
  <c r="D121" i="18"/>
  <c r="D120" i="18"/>
  <c r="D128" i="8"/>
  <c r="D129" i="8"/>
  <c r="D130" i="8"/>
  <c r="D131" i="8"/>
  <c r="E131" i="8"/>
  <c r="E130" i="8"/>
  <c r="E129" i="8"/>
  <c r="E128" i="8"/>
  <c r="E127" i="8"/>
  <c r="E126" i="8"/>
  <c r="E124" i="8"/>
  <c r="E123" i="8"/>
  <c r="E121" i="8"/>
  <c r="E120" i="8"/>
  <c r="F131" i="8"/>
  <c r="F130" i="8"/>
  <c r="F129" i="8"/>
  <c r="F128" i="8"/>
  <c r="F127" i="8"/>
  <c r="D127" i="8"/>
  <c r="F126" i="8"/>
  <c r="D126" i="8"/>
  <c r="F124" i="8"/>
  <c r="D124" i="8"/>
  <c r="F123" i="8"/>
  <c r="D123" i="8"/>
  <c r="F121" i="8"/>
  <c r="D121" i="8"/>
  <c r="F120" i="8"/>
  <c r="D120" i="8"/>
  <c r="E131" i="20"/>
  <c r="E130" i="20"/>
  <c r="E128" i="20"/>
  <c r="E127" i="20"/>
  <c r="E126" i="20"/>
  <c r="E124" i="20"/>
  <c r="E123" i="20"/>
  <c r="E121" i="20"/>
  <c r="E120" i="20"/>
  <c r="D129" i="20"/>
  <c r="E129" i="20"/>
  <c r="F131" i="20"/>
  <c r="D131" i="20"/>
  <c r="F130" i="20"/>
  <c r="D130" i="20"/>
  <c r="F129" i="20"/>
  <c r="F128" i="20"/>
  <c r="D128" i="20"/>
  <c r="F127" i="20"/>
  <c r="D127" i="20"/>
  <c r="F126" i="20"/>
  <c r="D126" i="20"/>
  <c r="F124" i="20"/>
  <c r="D124" i="20"/>
  <c r="F123" i="20"/>
  <c r="D123" i="20"/>
  <c r="F121" i="20"/>
  <c r="D121" i="20"/>
  <c r="F120" i="20"/>
  <c r="D120" i="20"/>
  <c r="E131" i="21"/>
  <c r="E130" i="21"/>
  <c r="E129" i="21"/>
  <c r="E128" i="21"/>
  <c r="E127" i="21"/>
  <c r="E126" i="21"/>
  <c r="E124" i="21"/>
  <c r="E123" i="21"/>
  <c r="E121" i="21"/>
  <c r="E120" i="21"/>
  <c r="F131" i="21"/>
  <c r="D131" i="21"/>
  <c r="F130" i="21"/>
  <c r="D130" i="21"/>
  <c r="F129" i="21"/>
  <c r="D129" i="21"/>
  <c r="F128" i="21"/>
  <c r="D128" i="21"/>
  <c r="F127" i="21"/>
  <c r="D127" i="21"/>
  <c r="F126" i="21"/>
  <c r="D126" i="21"/>
  <c r="F124" i="21"/>
  <c r="D124" i="21"/>
  <c r="F123" i="21"/>
  <c r="D123" i="21"/>
  <c r="F121" i="21"/>
  <c r="D121" i="21"/>
  <c r="F120" i="21"/>
  <c r="D120" i="21"/>
  <c r="E120" i="9"/>
  <c r="E131" i="9"/>
  <c r="E130" i="9"/>
  <c r="E129" i="9"/>
  <c r="E128" i="9"/>
  <c r="E127" i="9"/>
  <c r="E126" i="9"/>
  <c r="E124" i="9"/>
  <c r="E123" i="9"/>
  <c r="E121" i="9"/>
  <c r="D120" i="9"/>
  <c r="D123" i="9"/>
  <c r="D124" i="9"/>
  <c r="D126" i="9"/>
  <c r="D127" i="9"/>
  <c r="D128" i="9"/>
  <c r="F131" i="9"/>
  <c r="D131" i="9"/>
  <c r="F130" i="9"/>
  <c r="D130" i="9"/>
  <c r="F129" i="9"/>
  <c r="D129" i="9"/>
  <c r="F128" i="9"/>
  <c r="F127" i="9"/>
  <c r="F126" i="9"/>
  <c r="F124" i="9"/>
  <c r="F123" i="9"/>
  <c r="F121" i="9"/>
  <c r="D121" i="9"/>
  <c r="F120" i="9"/>
  <c r="F124" i="22"/>
  <c r="F126" i="22"/>
  <c r="F130" i="22"/>
  <c r="F131" i="22"/>
  <c r="D123" i="22"/>
  <c r="D124" i="22"/>
  <c r="D126" i="22"/>
  <c r="D127" i="22"/>
  <c r="D128" i="22"/>
  <c r="D129" i="22"/>
  <c r="E131" i="22"/>
  <c r="E130" i="22"/>
  <c r="E123" i="22"/>
  <c r="E120" i="22"/>
  <c r="D131" i="22"/>
  <c r="D130" i="22"/>
  <c r="D121" i="22"/>
  <c r="D120" i="22"/>
  <c r="E131" i="23"/>
  <c r="E130" i="23"/>
  <c r="E129" i="23"/>
  <c r="E128" i="23"/>
  <c r="E127" i="23"/>
  <c r="E126" i="23"/>
  <c r="E124" i="23"/>
  <c r="E123" i="23"/>
  <c r="E121" i="23"/>
  <c r="E120" i="23"/>
  <c r="F131" i="23"/>
  <c r="D131" i="23"/>
  <c r="F130" i="23"/>
  <c r="D130" i="23"/>
  <c r="F129" i="23"/>
  <c r="D129" i="23"/>
  <c r="F128" i="23"/>
  <c r="D128" i="23"/>
  <c r="F127" i="23"/>
  <c r="D127" i="23"/>
  <c r="F126" i="23"/>
  <c r="D126" i="23"/>
  <c r="F124" i="23"/>
  <c r="D124" i="23"/>
  <c r="F123" i="23"/>
  <c r="D123" i="23"/>
  <c r="F121" i="23"/>
  <c r="D121" i="23"/>
  <c r="F120" i="23"/>
  <c r="D120" i="23"/>
  <c r="F117" i="23" l="1"/>
  <c r="E117" i="23"/>
  <c r="D117" i="23"/>
  <c r="D117" i="22"/>
  <c r="F117" i="9"/>
  <c r="E117" i="9"/>
  <c r="D117" i="9"/>
  <c r="F117" i="21"/>
  <c r="E117" i="21"/>
  <c r="D117" i="21"/>
  <c r="F117" i="20"/>
  <c r="E117" i="20"/>
  <c r="F117" i="8"/>
  <c r="E117" i="8"/>
  <c r="D117" i="8"/>
  <c r="F117" i="18"/>
  <c r="E117" i="18"/>
  <c r="D117" i="18"/>
  <c r="F117" i="19"/>
  <c r="E117" i="19"/>
  <c r="D117" i="19"/>
  <c r="F117" i="7"/>
  <c r="E117" i="7"/>
  <c r="D117" i="7"/>
  <c r="F117" i="16"/>
  <c r="E117" i="16"/>
  <c r="D117" i="16"/>
  <c r="F117" i="17"/>
  <c r="E117" i="17"/>
  <c r="D117" i="17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3"/>
  <c r="E117" i="13"/>
  <c r="D117" i="13"/>
  <c r="F117" i="12"/>
  <c r="E117" i="12"/>
  <c r="D117" i="12"/>
  <c r="F117" i="4"/>
  <c r="E117" i="4"/>
  <c r="D117" i="4"/>
  <c r="F117" i="10"/>
  <c r="E117" i="10"/>
  <c r="D117" i="10"/>
  <c r="F117" i="11"/>
  <c r="E117" i="11"/>
  <c r="D117" i="11"/>
  <c r="F117" i="3"/>
  <c r="E117" i="3"/>
  <c r="D117" i="3"/>
  <c r="F110" i="23" l="1"/>
  <c r="E110" i="23"/>
  <c r="D110" i="23"/>
  <c r="F110" i="9"/>
  <c r="E110" i="9"/>
  <c r="D110" i="9"/>
  <c r="F110" i="21"/>
  <c r="E110" i="21"/>
  <c r="D110" i="21"/>
  <c r="F110" i="20"/>
  <c r="E110" i="20"/>
  <c r="D110" i="20"/>
  <c r="F110" i="8"/>
  <c r="E110" i="8"/>
  <c r="D110" i="8"/>
  <c r="F110" i="18"/>
  <c r="E110" i="18"/>
  <c r="D110" i="18"/>
  <c r="F110" i="19"/>
  <c r="E110" i="19"/>
  <c r="D110" i="19"/>
  <c r="F110" i="7"/>
  <c r="E110" i="7"/>
  <c r="D110" i="7"/>
  <c r="F110" i="16"/>
  <c r="E110" i="16"/>
  <c r="D110" i="16"/>
  <c r="F110" i="17"/>
  <c r="E110" i="17"/>
  <c r="D110" i="17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3"/>
  <c r="E110" i="13"/>
  <c r="D110" i="13"/>
  <c r="F110" i="12"/>
  <c r="E110" i="12"/>
  <c r="D110" i="12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19" i="3" l="1"/>
  <c r="F118" i="3"/>
  <c r="F115" i="3"/>
  <c r="F114" i="3"/>
  <c r="F113" i="3"/>
  <c r="F112" i="3"/>
  <c r="F111" i="3"/>
  <c r="F109" i="3"/>
  <c r="F108" i="3"/>
  <c r="D119" i="3"/>
  <c r="D118" i="3"/>
  <c r="D116" i="3"/>
  <c r="D115" i="3"/>
  <c r="D114" i="3"/>
  <c r="D113" i="3"/>
  <c r="D112" i="3"/>
  <c r="D111" i="3"/>
  <c r="D109" i="3"/>
  <c r="D108" i="3"/>
  <c r="E119" i="3"/>
  <c r="E118" i="3"/>
  <c r="E116" i="3"/>
  <c r="E115" i="3"/>
  <c r="E114" i="3"/>
  <c r="E113" i="3"/>
  <c r="E112" i="3"/>
  <c r="E111" i="3"/>
  <c r="E109" i="3"/>
  <c r="E108" i="3"/>
  <c r="F119" i="11"/>
  <c r="F118" i="11"/>
  <c r="F115" i="11"/>
  <c r="F114" i="11"/>
  <c r="F113" i="11"/>
  <c r="F112" i="11"/>
  <c r="F111" i="11"/>
  <c r="F109" i="11"/>
  <c r="E119" i="11"/>
  <c r="E118" i="11"/>
  <c r="E116" i="11"/>
  <c r="E115" i="11"/>
  <c r="E114" i="11"/>
  <c r="E113" i="11"/>
  <c r="E112" i="11"/>
  <c r="E111" i="11"/>
  <c r="E109" i="11"/>
  <c r="E108" i="11"/>
  <c r="D119" i="11"/>
  <c r="D118" i="11"/>
  <c r="F116" i="11"/>
  <c r="D116" i="11"/>
  <c r="D115" i="11"/>
  <c r="D114" i="11"/>
  <c r="D113" i="11"/>
  <c r="D112" i="11"/>
  <c r="D111" i="11"/>
  <c r="D109" i="11"/>
  <c r="F108" i="11"/>
  <c r="D108" i="11"/>
  <c r="E119" i="10"/>
  <c r="E118" i="10"/>
  <c r="E116" i="10"/>
  <c r="E115" i="10"/>
  <c r="E114" i="10"/>
  <c r="E113" i="10"/>
  <c r="E112" i="10"/>
  <c r="E111" i="10"/>
  <c r="E109" i="10"/>
  <c r="E108" i="10"/>
  <c r="F119" i="10"/>
  <c r="D119" i="10"/>
  <c r="F118" i="10"/>
  <c r="D118" i="10"/>
  <c r="F116" i="10"/>
  <c r="D116" i="10"/>
  <c r="F115" i="10"/>
  <c r="D115" i="10"/>
  <c r="F114" i="10"/>
  <c r="D114" i="10"/>
  <c r="F113" i="10"/>
  <c r="D113" i="10"/>
  <c r="F112" i="10"/>
  <c r="D112" i="10"/>
  <c r="F111" i="10"/>
  <c r="D111" i="10"/>
  <c r="F109" i="10"/>
  <c r="D109" i="10"/>
  <c r="F108" i="10"/>
  <c r="D108" i="10"/>
  <c r="E119" i="4"/>
  <c r="E118" i="4"/>
  <c r="E116" i="4"/>
  <c r="E115" i="4"/>
  <c r="E114" i="4"/>
  <c r="E113" i="4"/>
  <c r="E112" i="4"/>
  <c r="E111" i="4"/>
  <c r="E109" i="4"/>
  <c r="E108" i="4"/>
  <c r="F119" i="4"/>
  <c r="D119" i="4"/>
  <c r="F118" i="4"/>
  <c r="D118" i="4"/>
  <c r="F116" i="4"/>
  <c r="D116" i="4"/>
  <c r="F115" i="4"/>
  <c r="D115" i="4"/>
  <c r="F114" i="4"/>
  <c r="D114" i="4"/>
  <c r="F113" i="4"/>
  <c r="D113" i="4"/>
  <c r="F112" i="4"/>
  <c r="D112" i="4"/>
  <c r="F111" i="4"/>
  <c r="D111" i="4"/>
  <c r="F109" i="4"/>
  <c r="D109" i="4"/>
  <c r="F108" i="4"/>
  <c r="D108" i="4"/>
  <c r="E119" i="12"/>
  <c r="E118" i="12"/>
  <c r="E116" i="12"/>
  <c r="E115" i="12"/>
  <c r="E114" i="12"/>
  <c r="E113" i="12"/>
  <c r="E112" i="12"/>
  <c r="E111" i="12"/>
  <c r="E109" i="12"/>
  <c r="E108" i="12"/>
  <c r="F119" i="12"/>
  <c r="D119" i="12"/>
  <c r="F118" i="12"/>
  <c r="D118" i="12"/>
  <c r="F116" i="12"/>
  <c r="D116" i="12"/>
  <c r="F115" i="12"/>
  <c r="D115" i="12"/>
  <c r="F114" i="12"/>
  <c r="D114" i="12"/>
  <c r="F113" i="12"/>
  <c r="D113" i="12"/>
  <c r="F112" i="12"/>
  <c r="D112" i="12"/>
  <c r="F111" i="12"/>
  <c r="D111" i="12"/>
  <c r="F109" i="12"/>
  <c r="D109" i="12"/>
  <c r="F108" i="12"/>
  <c r="D108" i="12"/>
  <c r="F119" i="13"/>
  <c r="F118" i="13"/>
  <c r="F115" i="13"/>
  <c r="F114" i="13"/>
  <c r="F113" i="13"/>
  <c r="F112" i="13"/>
  <c r="F111" i="13"/>
  <c r="E119" i="13"/>
  <c r="E118" i="13"/>
  <c r="E115" i="13"/>
  <c r="E114" i="13"/>
  <c r="E112" i="13"/>
  <c r="E111" i="13"/>
  <c r="E109" i="13"/>
  <c r="E116" i="13"/>
  <c r="E113" i="13"/>
  <c r="E108" i="13"/>
  <c r="D119" i="13"/>
  <c r="D118" i="13"/>
  <c r="D116" i="13"/>
  <c r="D115" i="13"/>
  <c r="D113" i="13"/>
  <c r="D112" i="13"/>
  <c r="D111" i="13"/>
  <c r="D109" i="13"/>
  <c r="D108" i="13"/>
  <c r="F116" i="13"/>
  <c r="D114" i="13"/>
  <c r="F109" i="13"/>
  <c r="F108" i="13"/>
  <c r="E119" i="5"/>
  <c r="E118" i="5"/>
  <c r="E116" i="5"/>
  <c r="E115" i="5"/>
  <c r="E114" i="5"/>
  <c r="E113" i="5"/>
  <c r="E112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2" i="5"/>
  <c r="D112" i="5"/>
  <c r="F111" i="5"/>
  <c r="D111" i="5"/>
  <c r="F109" i="5"/>
  <c r="D109" i="5"/>
  <c r="F108" i="5"/>
  <c r="D108" i="5"/>
  <c r="D113" i="15"/>
  <c r="D114" i="15"/>
  <c r="D115" i="15"/>
  <c r="D116" i="15"/>
  <c r="D118" i="15"/>
  <c r="D109" i="15"/>
  <c r="D111" i="15"/>
  <c r="E119" i="15"/>
  <c r="E118" i="15"/>
  <c r="E116" i="15"/>
  <c r="E115" i="15"/>
  <c r="E114" i="15"/>
  <c r="E113" i="15"/>
  <c r="E112" i="15"/>
  <c r="E111" i="15"/>
  <c r="E109" i="15"/>
  <c r="F119" i="15"/>
  <c r="D119" i="15"/>
  <c r="F118" i="15"/>
  <c r="F116" i="15"/>
  <c r="F115" i="15"/>
  <c r="F114" i="15"/>
  <c r="F113" i="15"/>
  <c r="F112" i="15"/>
  <c r="D112" i="15"/>
  <c r="F111" i="15"/>
  <c r="F109" i="15"/>
  <c r="F108" i="15"/>
  <c r="E119" i="14"/>
  <c r="E118" i="14"/>
  <c r="E116" i="14"/>
  <c r="E115" i="14"/>
  <c r="E114" i="14"/>
  <c r="E113" i="14"/>
  <c r="E112" i="14"/>
  <c r="E111" i="14"/>
  <c r="E109" i="14"/>
  <c r="E108" i="14"/>
  <c r="F119" i="14"/>
  <c r="D119" i="14"/>
  <c r="F118" i="14"/>
  <c r="D118" i="14"/>
  <c r="F116" i="14"/>
  <c r="D116" i="14"/>
  <c r="F115" i="14"/>
  <c r="D115" i="14"/>
  <c r="F114" i="14"/>
  <c r="D114" i="14"/>
  <c r="F113" i="14"/>
  <c r="D113" i="14"/>
  <c r="F112" i="14"/>
  <c r="D112" i="14"/>
  <c r="F111" i="14"/>
  <c r="D111" i="14"/>
  <c r="F109" i="14"/>
  <c r="D109" i="14"/>
  <c r="F108" i="14"/>
  <c r="D108" i="14"/>
  <c r="E119" i="6"/>
  <c r="E118" i="6"/>
  <c r="E116" i="6"/>
  <c r="E115" i="6"/>
  <c r="E114" i="6"/>
  <c r="E113" i="6"/>
  <c r="E112" i="6"/>
  <c r="E111" i="6"/>
  <c r="E109" i="6"/>
  <c r="E108" i="6"/>
  <c r="F119" i="6"/>
  <c r="D119" i="6"/>
  <c r="F118" i="6"/>
  <c r="D118" i="6"/>
  <c r="F116" i="6"/>
  <c r="D116" i="6"/>
  <c r="F115" i="6"/>
  <c r="D115" i="6"/>
  <c r="F114" i="6"/>
  <c r="D114" i="6"/>
  <c r="F113" i="6"/>
  <c r="D113" i="6"/>
  <c r="F112" i="6"/>
  <c r="D112" i="6"/>
  <c r="F111" i="6"/>
  <c r="D111" i="6"/>
  <c r="F109" i="6"/>
  <c r="D109" i="6"/>
  <c r="F108" i="6"/>
  <c r="D108" i="6"/>
  <c r="E119" i="17"/>
  <c r="E118" i="17"/>
  <c r="E116" i="17"/>
  <c r="E115" i="17"/>
  <c r="E114" i="17"/>
  <c r="E113" i="17"/>
  <c r="E112" i="17"/>
  <c r="E111" i="17"/>
  <c r="E109" i="17"/>
  <c r="E108" i="17"/>
  <c r="F119" i="17"/>
  <c r="D119" i="17"/>
  <c r="F118" i="17"/>
  <c r="D118" i="17"/>
  <c r="F116" i="17"/>
  <c r="D116" i="17"/>
  <c r="F115" i="17"/>
  <c r="D115" i="17"/>
  <c r="F114" i="17"/>
  <c r="D114" i="17"/>
  <c r="F113" i="17"/>
  <c r="D113" i="17"/>
  <c r="F112" i="17"/>
  <c r="D112" i="17"/>
  <c r="F111" i="17"/>
  <c r="D111" i="17"/>
  <c r="F109" i="17"/>
  <c r="D109" i="17"/>
  <c r="F108" i="17"/>
  <c r="D108" i="17"/>
  <c r="D118" i="16"/>
  <c r="D109" i="16"/>
  <c r="E119" i="16"/>
  <c r="E118" i="16"/>
  <c r="E116" i="16"/>
  <c r="E115" i="16"/>
  <c r="E114" i="16"/>
  <c r="E113" i="16"/>
  <c r="E112" i="16"/>
  <c r="E111" i="16"/>
  <c r="E109" i="16"/>
  <c r="E108" i="16"/>
  <c r="F119" i="16"/>
  <c r="D119" i="16"/>
  <c r="F118" i="16"/>
  <c r="F116" i="16"/>
  <c r="D116" i="16"/>
  <c r="F115" i="16"/>
  <c r="D115" i="16"/>
  <c r="F114" i="16"/>
  <c r="D114" i="16"/>
  <c r="F113" i="16"/>
  <c r="D113" i="16"/>
  <c r="F112" i="16"/>
  <c r="F111" i="16"/>
  <c r="F109" i="16"/>
  <c r="F108" i="16"/>
  <c r="D108" i="16"/>
  <c r="E119" i="7"/>
  <c r="E118" i="7"/>
  <c r="E116" i="7"/>
  <c r="E115" i="7"/>
  <c r="E114" i="7"/>
  <c r="E113" i="7"/>
  <c r="E112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2" i="7"/>
  <c r="D112" i="7"/>
  <c r="F111" i="7"/>
  <c r="D111" i="7"/>
  <c r="F109" i="7"/>
  <c r="D109" i="7"/>
  <c r="F108" i="7"/>
  <c r="D108" i="7"/>
  <c r="E113" i="19"/>
  <c r="E119" i="19"/>
  <c r="E118" i="19"/>
  <c r="E116" i="19"/>
  <c r="E115" i="19"/>
  <c r="E114" i="19"/>
  <c r="E112" i="19"/>
  <c r="E111" i="19"/>
  <c r="E109" i="19"/>
  <c r="E108" i="19"/>
  <c r="F119" i="19"/>
  <c r="D119" i="19"/>
  <c r="F118" i="19"/>
  <c r="D118" i="19"/>
  <c r="F116" i="19"/>
  <c r="D116" i="19"/>
  <c r="F115" i="19"/>
  <c r="D115" i="19"/>
  <c r="F114" i="19"/>
  <c r="D114" i="19"/>
  <c r="F113" i="19"/>
  <c r="D113" i="19"/>
  <c r="F112" i="19"/>
  <c r="D112" i="19"/>
  <c r="F111" i="19"/>
  <c r="D111" i="19"/>
  <c r="F109" i="19"/>
  <c r="D109" i="19"/>
  <c r="F108" i="19"/>
  <c r="D108" i="19"/>
  <c r="E114" i="18"/>
  <c r="E119" i="18"/>
  <c r="E118" i="18"/>
  <c r="E116" i="18"/>
  <c r="E115" i="18"/>
  <c r="E113" i="18"/>
  <c r="E112" i="18"/>
  <c r="E111" i="18"/>
  <c r="E109" i="18"/>
  <c r="E108" i="18"/>
  <c r="F119" i="18"/>
  <c r="D119" i="18"/>
  <c r="F118" i="18"/>
  <c r="D118" i="18"/>
  <c r="F116" i="18"/>
  <c r="D116" i="18"/>
  <c r="F115" i="18"/>
  <c r="D115" i="18"/>
  <c r="F114" i="18"/>
  <c r="D114" i="18"/>
  <c r="F113" i="18"/>
  <c r="D113" i="18"/>
  <c r="F112" i="18"/>
  <c r="D112" i="18"/>
  <c r="F111" i="18"/>
  <c r="D111" i="18"/>
  <c r="F109" i="18"/>
  <c r="D109" i="18"/>
  <c r="F108" i="18"/>
  <c r="D108" i="18"/>
  <c r="E119" i="8"/>
  <c r="E118" i="8"/>
  <c r="E116" i="8"/>
  <c r="E115" i="8"/>
  <c r="E114" i="8"/>
  <c r="E113" i="8"/>
  <c r="E112" i="8"/>
  <c r="E111" i="8"/>
  <c r="E109" i="8"/>
  <c r="E108" i="8"/>
  <c r="F119" i="8"/>
  <c r="F118" i="8"/>
  <c r="D118" i="8"/>
  <c r="F116" i="8"/>
  <c r="D116" i="8"/>
  <c r="F115" i="8"/>
  <c r="D115" i="8"/>
  <c r="F114" i="8"/>
  <c r="D114" i="8"/>
  <c r="F113" i="8"/>
  <c r="D113" i="8"/>
  <c r="F112" i="8"/>
  <c r="D112" i="8"/>
  <c r="F111" i="8"/>
  <c r="D111" i="8"/>
  <c r="F109" i="8"/>
  <c r="D109" i="8"/>
  <c r="F108" i="8"/>
  <c r="D108" i="8"/>
  <c r="E119" i="20"/>
  <c r="E118" i="20"/>
  <c r="E116" i="20"/>
  <c r="E115" i="20"/>
  <c r="E114" i="20"/>
  <c r="E113" i="20"/>
  <c r="E112" i="20"/>
  <c r="E111" i="20"/>
  <c r="E109" i="20"/>
  <c r="E108" i="20"/>
  <c r="F119" i="20"/>
  <c r="D119" i="20"/>
  <c r="F118" i="20"/>
  <c r="D118" i="20"/>
  <c r="F116" i="20"/>
  <c r="D116" i="20"/>
  <c r="F115" i="20"/>
  <c r="D115" i="20"/>
  <c r="F114" i="20"/>
  <c r="D114" i="20"/>
  <c r="F113" i="20"/>
  <c r="D113" i="20"/>
  <c r="F112" i="20"/>
  <c r="D112" i="20"/>
  <c r="F111" i="20"/>
  <c r="D111" i="20"/>
  <c r="F109" i="20"/>
  <c r="D109" i="20"/>
  <c r="F108" i="20"/>
  <c r="D108" i="20"/>
  <c r="E119" i="21"/>
  <c r="E118" i="21"/>
  <c r="E116" i="21"/>
  <c r="E115" i="21"/>
  <c r="E114" i="21"/>
  <c r="E113" i="21"/>
  <c r="E112" i="21"/>
  <c r="E111" i="21"/>
  <c r="E109" i="21"/>
  <c r="E108" i="21"/>
  <c r="F119" i="21"/>
  <c r="D119" i="21"/>
  <c r="F118" i="21"/>
  <c r="D118" i="21"/>
  <c r="F116" i="21"/>
  <c r="D116" i="21"/>
  <c r="F115" i="21"/>
  <c r="D115" i="21"/>
  <c r="F114" i="21"/>
  <c r="D114" i="21"/>
  <c r="F113" i="21"/>
  <c r="D113" i="21"/>
  <c r="F112" i="21"/>
  <c r="D112" i="21"/>
  <c r="F111" i="21"/>
  <c r="D111" i="21"/>
  <c r="F109" i="21"/>
  <c r="D109" i="21"/>
  <c r="F108" i="21"/>
  <c r="D108" i="21"/>
  <c r="E119" i="9"/>
  <c r="E118" i="9"/>
  <c r="E116" i="9"/>
  <c r="E115" i="9"/>
  <c r="E114" i="9"/>
  <c r="E113" i="9"/>
  <c r="E112" i="9"/>
  <c r="E111" i="9"/>
  <c r="E109" i="9"/>
  <c r="D119" i="9"/>
  <c r="D118" i="9"/>
  <c r="D116" i="9"/>
  <c r="D114" i="9"/>
  <c r="D112" i="9"/>
  <c r="D111" i="9"/>
  <c r="D109" i="9"/>
  <c r="F119" i="9"/>
  <c r="F118" i="9"/>
  <c r="F116" i="9"/>
  <c r="F115" i="9"/>
  <c r="F114" i="9"/>
  <c r="F113" i="9"/>
  <c r="F112" i="9"/>
  <c r="F111" i="9"/>
  <c r="F109" i="9"/>
  <c r="F108" i="9"/>
  <c r="D119" i="22"/>
  <c r="D118" i="22"/>
  <c r="D116" i="22"/>
  <c r="D114" i="22"/>
  <c r="D113" i="22"/>
  <c r="E111" i="22"/>
  <c r="E109" i="22"/>
  <c r="E108" i="22"/>
  <c r="D111" i="22"/>
  <c r="D109" i="22"/>
  <c r="D108" i="22"/>
  <c r="E119" i="23"/>
  <c r="E118" i="23"/>
  <c r="E116" i="23"/>
  <c r="E115" i="23"/>
  <c r="E114" i="23"/>
  <c r="E113" i="23"/>
  <c r="E112" i="23"/>
  <c r="E111" i="23"/>
  <c r="E109" i="23"/>
  <c r="E108" i="23"/>
  <c r="F119" i="23"/>
  <c r="D119" i="23"/>
  <c r="F118" i="23"/>
  <c r="D118" i="23"/>
  <c r="F116" i="23"/>
  <c r="D116" i="23"/>
  <c r="F115" i="23"/>
  <c r="D115" i="23"/>
  <c r="F114" i="23"/>
  <c r="D114" i="23"/>
  <c r="F113" i="23"/>
  <c r="D113" i="23"/>
  <c r="F112" i="23"/>
  <c r="D112" i="23"/>
  <c r="F111" i="23"/>
  <c r="D111" i="23"/>
  <c r="F109" i="23"/>
  <c r="D109" i="23"/>
  <c r="F108" i="23"/>
  <c r="D108" i="23"/>
  <c r="F106" i="23" l="1"/>
  <c r="E106" i="23"/>
  <c r="D106" i="23"/>
  <c r="D106" i="22"/>
  <c r="F106" i="9"/>
  <c r="E106" i="9"/>
  <c r="D106" i="9"/>
  <c r="F106" i="21"/>
  <c r="E106" i="21"/>
  <c r="D106" i="21"/>
  <c r="F106" i="20"/>
  <c r="E106" i="20"/>
  <c r="D106" i="20"/>
  <c r="F106" i="8"/>
  <c r="E106" i="8"/>
  <c r="D106" i="8"/>
  <c r="F106" i="18"/>
  <c r="E106" i="18"/>
  <c r="D106" i="18"/>
  <c r="F106" i="19"/>
  <c r="E106" i="19"/>
  <c r="D106" i="19"/>
  <c r="F106" i="7"/>
  <c r="E106" i="7"/>
  <c r="D106" i="7"/>
  <c r="F106" i="16"/>
  <c r="E106" i="16"/>
  <c r="F106" i="17"/>
  <c r="E106" i="17"/>
  <c r="D106" i="17"/>
  <c r="F106" i="6"/>
  <c r="E106" i="6"/>
  <c r="D106" i="6"/>
  <c r="F106" i="14"/>
  <c r="E106" i="14"/>
  <c r="D106" i="14"/>
  <c r="F106" i="15"/>
  <c r="E106" i="15"/>
  <c r="F106" i="5"/>
  <c r="E106" i="5"/>
  <c r="D106" i="5"/>
  <c r="F106" i="13"/>
  <c r="E106" i="13"/>
  <c r="D106" i="13"/>
  <c r="F106" i="12"/>
  <c r="E106" i="12"/>
  <c r="D106" i="12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E104" i="16" l="1"/>
  <c r="F102" i="23" l="1"/>
  <c r="E102" i="23"/>
  <c r="D102" i="23"/>
  <c r="F102" i="9"/>
  <c r="E102" i="9"/>
  <c r="D102" i="9"/>
  <c r="F102" i="21"/>
  <c r="E102" i="21"/>
  <c r="D102" i="21"/>
  <c r="F102" i="20"/>
  <c r="E102" i="20"/>
  <c r="D102" i="20"/>
  <c r="F102" i="8"/>
  <c r="E102" i="8"/>
  <c r="D102" i="8"/>
  <c r="F102" i="18"/>
  <c r="E102" i="18"/>
  <c r="D102" i="18"/>
  <c r="F102" i="19"/>
  <c r="E102" i="19"/>
  <c r="D102" i="19"/>
  <c r="F102" i="7"/>
  <c r="E102" i="7"/>
  <c r="D102" i="7"/>
  <c r="F102" i="16"/>
  <c r="E102" i="16"/>
  <c r="D102" i="16"/>
  <c r="F102" i="17"/>
  <c r="E102" i="17"/>
  <c r="D102" i="17"/>
  <c r="F102" i="6"/>
  <c r="E102" i="6"/>
  <c r="D102" i="6"/>
  <c r="F102" i="14"/>
  <c r="E102" i="14"/>
  <c r="D102" i="14"/>
  <c r="F102" i="15"/>
  <c r="E102" i="15"/>
  <c r="F102" i="5"/>
  <c r="E102" i="5"/>
  <c r="D102" i="5"/>
  <c r="F102" i="13"/>
  <c r="E102" i="13"/>
  <c r="D102" i="13"/>
  <c r="F102" i="12"/>
  <c r="E102" i="12"/>
  <c r="D102" i="12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F101" i="23" l="1"/>
  <c r="E101" i="23"/>
  <c r="D101" i="23"/>
  <c r="F101" i="9"/>
  <c r="E101" i="9"/>
  <c r="D101" i="9"/>
  <c r="F101" i="21"/>
  <c r="E101" i="21"/>
  <c r="D101" i="21"/>
  <c r="F101" i="20"/>
  <c r="E101" i="20"/>
  <c r="D101" i="20"/>
  <c r="F101" i="8"/>
  <c r="E101" i="8"/>
  <c r="D101" i="8"/>
  <c r="F101" i="18"/>
  <c r="E101" i="18"/>
  <c r="D101" i="18"/>
  <c r="F101" i="19"/>
  <c r="E101" i="19"/>
  <c r="D101" i="19"/>
  <c r="F101" i="7"/>
  <c r="E101" i="7"/>
  <c r="D101" i="7"/>
  <c r="F101" i="16"/>
  <c r="E101" i="16"/>
  <c r="D101" i="16"/>
  <c r="F101" i="17"/>
  <c r="E101" i="17"/>
  <c r="D101" i="17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3"/>
  <c r="E101" i="13"/>
  <c r="D101" i="13"/>
  <c r="F101" i="12"/>
  <c r="E101" i="12"/>
  <c r="D101" i="12"/>
  <c r="F101" i="4"/>
  <c r="E101" i="4"/>
  <c r="D101" i="4"/>
  <c r="F101" i="10"/>
  <c r="E101" i="10"/>
  <c r="D101" i="10"/>
  <c r="F101" i="11"/>
  <c r="E101" i="11"/>
  <c r="D101" i="11"/>
  <c r="F101" i="3"/>
  <c r="E101" i="3"/>
  <c r="D101" i="3"/>
  <c r="F100" i="23" l="1"/>
  <c r="E100" i="23"/>
  <c r="D100" i="23"/>
  <c r="D100" i="22"/>
  <c r="F100" i="9"/>
  <c r="E100" i="9"/>
  <c r="D100" i="9"/>
  <c r="F100" i="21"/>
  <c r="E100" i="21"/>
  <c r="D100" i="21"/>
  <c r="F100" i="20"/>
  <c r="E100" i="20"/>
  <c r="D100" i="20"/>
  <c r="F100" i="8"/>
  <c r="E100" i="8"/>
  <c r="D100" i="8"/>
  <c r="F100" i="18"/>
  <c r="E100" i="18"/>
  <c r="D100" i="18"/>
  <c r="F100" i="19"/>
  <c r="E100" i="19"/>
  <c r="D100" i="19"/>
  <c r="F100" i="7"/>
  <c r="E100" i="7"/>
  <c r="D100" i="7"/>
  <c r="F100" i="16"/>
  <c r="E100" i="16"/>
  <c r="D100" i="16"/>
  <c r="F100" i="17"/>
  <c r="E100" i="17"/>
  <c r="D100" i="17"/>
  <c r="F100" i="6"/>
  <c r="E100" i="6"/>
  <c r="D100" i="6"/>
  <c r="F100" i="14"/>
  <c r="E100" i="14"/>
  <c r="D100" i="14"/>
  <c r="F100" i="15"/>
  <c r="E100" i="15"/>
  <c r="D100" i="15"/>
  <c r="F100" i="5"/>
  <c r="E100" i="5"/>
  <c r="D100" i="5"/>
  <c r="F100" i="13"/>
  <c r="E100" i="13"/>
  <c r="D100" i="13"/>
  <c r="F100" i="12"/>
  <c r="E100" i="12"/>
  <c r="D100" i="12"/>
  <c r="F100" i="4"/>
  <c r="E100" i="4"/>
  <c r="D100" i="4"/>
  <c r="F100" i="10"/>
  <c r="E100" i="10"/>
  <c r="D100" i="10"/>
  <c r="F100" i="11"/>
  <c r="E100" i="11"/>
  <c r="D100" i="11"/>
  <c r="F100" i="3"/>
  <c r="E100" i="3"/>
  <c r="D100" i="3"/>
  <c r="F99" i="23" l="1"/>
  <c r="E99" i="23"/>
  <c r="D99" i="23"/>
  <c r="F99" i="9"/>
  <c r="E99" i="9"/>
  <c r="D99" i="9"/>
  <c r="F99" i="21"/>
  <c r="E99" i="21"/>
  <c r="D99" i="21"/>
  <c r="F99" i="20"/>
  <c r="E99" i="20"/>
  <c r="D99" i="20"/>
  <c r="F99" i="8"/>
  <c r="E99" i="8"/>
  <c r="D99" i="8"/>
  <c r="F99" i="18"/>
  <c r="E99" i="18"/>
  <c r="D99" i="18"/>
  <c r="F99" i="19"/>
  <c r="E99" i="19"/>
  <c r="D99" i="19"/>
  <c r="F99" i="7"/>
  <c r="E99" i="7"/>
  <c r="D99" i="7"/>
  <c r="F99" i="16"/>
  <c r="E99" i="16"/>
  <c r="D99" i="16"/>
  <c r="F99" i="17"/>
  <c r="E99" i="17"/>
  <c r="D99" i="17"/>
  <c r="F99" i="6"/>
  <c r="E99" i="6"/>
  <c r="D99" i="6"/>
  <c r="F99" i="14"/>
  <c r="E99" i="14"/>
  <c r="D99" i="14"/>
  <c r="F99" i="15"/>
  <c r="E99" i="15"/>
  <c r="F99" i="5"/>
  <c r="E99" i="5"/>
  <c r="D99" i="5"/>
  <c r="F99" i="13"/>
  <c r="E99" i="13"/>
  <c r="D99" i="13"/>
  <c r="F99" i="12"/>
  <c r="E99" i="12"/>
  <c r="D99" i="12"/>
  <c r="F99" i="4"/>
  <c r="E99" i="4"/>
  <c r="D99" i="4"/>
  <c r="F99" i="10"/>
  <c r="E99" i="10"/>
  <c r="D99" i="10"/>
  <c r="F99" i="11"/>
  <c r="E99" i="11"/>
  <c r="D99" i="11"/>
  <c r="F99" i="3"/>
  <c r="E99" i="3"/>
  <c r="D99" i="3"/>
  <c r="F98" i="23" l="1"/>
  <c r="E98" i="23"/>
  <c r="D98" i="23"/>
  <c r="F98" i="9"/>
  <c r="E98" i="9"/>
  <c r="F98" i="21"/>
  <c r="E98" i="21"/>
  <c r="D98" i="21"/>
  <c r="F98" i="20"/>
  <c r="E98" i="20"/>
  <c r="D98" i="20"/>
  <c r="F98" i="8"/>
  <c r="E98" i="8"/>
  <c r="D98" i="8"/>
  <c r="F98" i="18"/>
  <c r="E98" i="18"/>
  <c r="D98" i="18"/>
  <c r="F98" i="19"/>
  <c r="E98" i="19"/>
  <c r="D98" i="19"/>
  <c r="F98" i="7"/>
  <c r="E98" i="7"/>
  <c r="D98" i="7"/>
  <c r="F98" i="16"/>
  <c r="E98" i="16"/>
  <c r="F98" i="17"/>
  <c r="E98" i="17"/>
  <c r="D98" i="17"/>
  <c r="F98" i="6"/>
  <c r="E98" i="6"/>
  <c r="D98" i="6"/>
  <c r="F98" i="14"/>
  <c r="E98" i="14"/>
  <c r="D98" i="14"/>
  <c r="F98" i="15"/>
  <c r="E98" i="15"/>
  <c r="F98" i="5"/>
  <c r="E98" i="5"/>
  <c r="D98" i="5"/>
  <c r="F98" i="13"/>
  <c r="E98" i="13"/>
  <c r="D98" i="13"/>
  <c r="F98" i="12"/>
  <c r="E98" i="12"/>
  <c r="D98" i="12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9"/>
  <c r="E97" i="9"/>
  <c r="D97" i="9"/>
  <c r="F97" i="21"/>
  <c r="E97" i="21"/>
  <c r="D97" i="21"/>
  <c r="F97" i="20"/>
  <c r="E97" i="20"/>
  <c r="D97" i="20"/>
  <c r="F97" i="8"/>
  <c r="E97" i="8"/>
  <c r="D97" i="8"/>
  <c r="F97" i="18"/>
  <c r="E97" i="18"/>
  <c r="D97" i="18"/>
  <c r="F97" i="19"/>
  <c r="E97" i="19"/>
  <c r="D97" i="19"/>
  <c r="F97" i="7"/>
  <c r="E97" i="7"/>
  <c r="D97" i="7"/>
  <c r="F97" i="16"/>
  <c r="E97" i="16"/>
  <c r="F97" i="17"/>
  <c r="E97" i="17"/>
  <c r="D97" i="17"/>
  <c r="F97" i="6"/>
  <c r="E97" i="6"/>
  <c r="D97" i="6"/>
  <c r="F97" i="14"/>
  <c r="E97" i="14"/>
  <c r="D97" i="14"/>
  <c r="F97" i="15"/>
  <c r="E97" i="15"/>
  <c r="F97" i="5"/>
  <c r="E97" i="5"/>
  <c r="D97" i="5"/>
  <c r="F97" i="13"/>
  <c r="E97" i="13"/>
  <c r="D97" i="13"/>
  <c r="F97" i="12"/>
  <c r="E97" i="12"/>
  <c r="D97" i="12"/>
  <c r="F97" i="4"/>
  <c r="E97" i="4"/>
  <c r="D97" i="4"/>
  <c r="F97" i="10"/>
  <c r="E97" i="10"/>
  <c r="D97" i="10"/>
  <c r="F97" i="11"/>
  <c r="E97" i="11"/>
  <c r="D97" i="11"/>
  <c r="F97" i="3"/>
  <c r="E97" i="3"/>
  <c r="D97" i="3"/>
  <c r="E107" i="23" l="1"/>
  <c r="E105" i="23"/>
  <c r="E104" i="23"/>
  <c r="E103" i="23"/>
  <c r="E96" i="23"/>
  <c r="F107" i="23"/>
  <c r="D107" i="23"/>
  <c r="F105" i="23"/>
  <c r="D105" i="23"/>
  <c r="F104" i="23"/>
  <c r="D104" i="23"/>
  <c r="F103" i="23"/>
  <c r="D103" i="23"/>
  <c r="F96" i="23"/>
  <c r="D96" i="23"/>
  <c r="D104" i="22"/>
  <c r="D107" i="22"/>
  <c r="D107" i="9"/>
  <c r="E107" i="9"/>
  <c r="E105" i="9"/>
  <c r="E104" i="9"/>
  <c r="E103" i="9"/>
  <c r="E96" i="9"/>
  <c r="F107" i="9"/>
  <c r="F105" i="9"/>
  <c r="D105" i="9"/>
  <c r="F104" i="9"/>
  <c r="D104" i="9"/>
  <c r="F103" i="9"/>
  <c r="D103" i="9"/>
  <c r="F96" i="9"/>
  <c r="D96" i="9"/>
  <c r="E107" i="21"/>
  <c r="E105" i="21"/>
  <c r="E104" i="21"/>
  <c r="E103" i="21"/>
  <c r="E96" i="21"/>
  <c r="F107" i="21"/>
  <c r="D107" i="21"/>
  <c r="F105" i="21"/>
  <c r="D105" i="21"/>
  <c r="F104" i="21"/>
  <c r="D104" i="21"/>
  <c r="F103" i="21"/>
  <c r="D103" i="21"/>
  <c r="F96" i="21"/>
  <c r="D96" i="21"/>
  <c r="E107" i="20"/>
  <c r="E105" i="20"/>
  <c r="E104" i="20"/>
  <c r="E103" i="20"/>
  <c r="E96" i="20"/>
  <c r="F107" i="20"/>
  <c r="D107" i="20"/>
  <c r="F105" i="20"/>
  <c r="D105" i="20"/>
  <c r="F104" i="20"/>
  <c r="D104" i="20"/>
  <c r="F103" i="20"/>
  <c r="D103" i="20"/>
  <c r="F96" i="20"/>
  <c r="D96" i="20"/>
  <c r="E107" i="8"/>
  <c r="E105" i="8"/>
  <c r="E104" i="8"/>
  <c r="E103" i="8"/>
  <c r="E96" i="8"/>
  <c r="F107" i="8"/>
  <c r="D107" i="8"/>
  <c r="F105" i="8"/>
  <c r="D105" i="8"/>
  <c r="F104" i="8"/>
  <c r="D104" i="8"/>
  <c r="F103" i="8"/>
  <c r="D103" i="8"/>
  <c r="F96" i="8"/>
  <c r="D96" i="8"/>
  <c r="E107" i="18"/>
  <c r="E105" i="18"/>
  <c r="E104" i="18"/>
  <c r="E103" i="18"/>
  <c r="E96" i="18"/>
  <c r="F107" i="18"/>
  <c r="D107" i="18"/>
  <c r="F105" i="18"/>
  <c r="D105" i="18"/>
  <c r="F104" i="18"/>
  <c r="D104" i="18"/>
  <c r="F103" i="18"/>
  <c r="D103" i="18"/>
  <c r="F96" i="18"/>
  <c r="D96" i="18"/>
  <c r="E107" i="19"/>
  <c r="E105" i="19"/>
  <c r="E104" i="19"/>
  <c r="E103" i="19"/>
  <c r="E96" i="19"/>
  <c r="F107" i="19"/>
  <c r="D107" i="19"/>
  <c r="F105" i="19"/>
  <c r="D105" i="19"/>
  <c r="F104" i="19"/>
  <c r="D104" i="19"/>
  <c r="F103" i="19"/>
  <c r="D103" i="19"/>
  <c r="F96" i="19"/>
  <c r="D96" i="19"/>
  <c r="E107" i="7"/>
  <c r="E105" i="7"/>
  <c r="E104" i="7"/>
  <c r="E103" i="7"/>
  <c r="E96" i="7"/>
  <c r="F107" i="7"/>
  <c r="D107" i="7"/>
  <c r="F105" i="7"/>
  <c r="D105" i="7"/>
  <c r="F104" i="7"/>
  <c r="D104" i="7"/>
  <c r="F103" i="7"/>
  <c r="D103" i="7"/>
  <c r="F96" i="7"/>
  <c r="D96" i="7"/>
  <c r="D103" i="16"/>
  <c r="D104" i="16"/>
  <c r="D105" i="16"/>
  <c r="D107" i="16"/>
  <c r="D96" i="16"/>
  <c r="E107" i="16"/>
  <c r="E105" i="16"/>
  <c r="E103" i="16"/>
  <c r="E96" i="16"/>
  <c r="F107" i="16"/>
  <c r="F105" i="16"/>
  <c r="F104" i="16"/>
  <c r="F103" i="16"/>
  <c r="F96" i="16"/>
  <c r="E107" i="17"/>
  <c r="E105" i="17"/>
  <c r="E104" i="17"/>
  <c r="E103" i="17"/>
  <c r="E96" i="17"/>
  <c r="F107" i="17"/>
  <c r="D107" i="17"/>
  <c r="F105" i="17"/>
  <c r="D105" i="17"/>
  <c r="F104" i="17"/>
  <c r="D104" i="17"/>
  <c r="F103" i="17"/>
  <c r="D103" i="17"/>
  <c r="F96" i="17"/>
  <c r="D96" i="17"/>
  <c r="E107" i="6"/>
  <c r="E105" i="6"/>
  <c r="E104" i="6"/>
  <c r="E103" i="6"/>
  <c r="E96" i="6"/>
  <c r="F107" i="6"/>
  <c r="D107" i="6"/>
  <c r="F105" i="6"/>
  <c r="D105" i="6"/>
  <c r="F104" i="6"/>
  <c r="D104" i="6"/>
  <c r="F103" i="6"/>
  <c r="D103" i="6"/>
  <c r="F96" i="6"/>
  <c r="D96" i="6"/>
  <c r="E107" i="14"/>
  <c r="E105" i="14"/>
  <c r="E104" i="14"/>
  <c r="E103" i="14"/>
  <c r="E96" i="14"/>
  <c r="F107" i="14"/>
  <c r="D107" i="14"/>
  <c r="F105" i="14"/>
  <c r="D105" i="14"/>
  <c r="F104" i="14"/>
  <c r="D104" i="14"/>
  <c r="F103" i="14"/>
  <c r="D103" i="14"/>
  <c r="F96" i="14"/>
  <c r="D96" i="14"/>
  <c r="E107" i="15"/>
  <c r="E105" i="15"/>
  <c r="E104" i="15"/>
  <c r="E103" i="15"/>
  <c r="E96" i="15"/>
  <c r="D103" i="15"/>
  <c r="D104" i="15"/>
  <c r="D105" i="15"/>
  <c r="D107" i="15"/>
  <c r="F107" i="15"/>
  <c r="F105" i="15"/>
  <c r="F104" i="15"/>
  <c r="F103" i="15"/>
  <c r="F96" i="15"/>
  <c r="D96" i="15"/>
  <c r="E107" i="5"/>
  <c r="E105" i="5"/>
  <c r="E104" i="5"/>
  <c r="E103" i="5"/>
  <c r="E96" i="5"/>
  <c r="F107" i="5"/>
  <c r="D107" i="5"/>
  <c r="F105" i="5"/>
  <c r="D105" i="5"/>
  <c r="F104" i="5"/>
  <c r="D104" i="5"/>
  <c r="F103" i="5"/>
  <c r="D103" i="5"/>
  <c r="F96" i="5"/>
  <c r="D96" i="5"/>
  <c r="E107" i="13"/>
  <c r="E105" i="13"/>
  <c r="E104" i="13"/>
  <c r="E103" i="13"/>
  <c r="E96" i="13"/>
  <c r="F107" i="13"/>
  <c r="D107" i="13"/>
  <c r="F105" i="13"/>
  <c r="D105" i="13"/>
  <c r="F104" i="13"/>
  <c r="D104" i="13"/>
  <c r="F103" i="13"/>
  <c r="D103" i="13"/>
  <c r="F96" i="13"/>
  <c r="D96" i="13"/>
  <c r="D96" i="12"/>
  <c r="E107" i="12"/>
  <c r="E105" i="12"/>
  <c r="E104" i="12"/>
  <c r="E103" i="12"/>
  <c r="E96" i="12"/>
  <c r="F107" i="12"/>
  <c r="D107" i="12"/>
  <c r="F105" i="12"/>
  <c r="D105" i="12"/>
  <c r="F104" i="12"/>
  <c r="D104" i="12"/>
  <c r="F103" i="12"/>
  <c r="D103" i="12"/>
  <c r="F96" i="12"/>
  <c r="E107" i="4"/>
  <c r="E105" i="4"/>
  <c r="E104" i="4"/>
  <c r="E103" i="4"/>
  <c r="E96" i="4"/>
  <c r="F107" i="4"/>
  <c r="D107" i="4"/>
  <c r="F105" i="4"/>
  <c r="D105" i="4"/>
  <c r="F104" i="4"/>
  <c r="D104" i="4"/>
  <c r="F103" i="4"/>
  <c r="D103" i="4"/>
  <c r="F96" i="4"/>
  <c r="D96" i="4"/>
  <c r="E107" i="10"/>
  <c r="E105" i="10"/>
  <c r="E104" i="10"/>
  <c r="E103" i="10"/>
  <c r="E96" i="10"/>
  <c r="F107" i="10"/>
  <c r="D107" i="10"/>
  <c r="F105" i="10"/>
  <c r="D105" i="10"/>
  <c r="F104" i="10"/>
  <c r="D104" i="10"/>
  <c r="F103" i="10"/>
  <c r="D103" i="10"/>
  <c r="F96" i="10"/>
  <c r="D96" i="10"/>
  <c r="E107" i="11"/>
  <c r="E105" i="11"/>
  <c r="E104" i="11"/>
  <c r="E103" i="11"/>
  <c r="E96" i="11"/>
  <c r="F107" i="11"/>
  <c r="D107" i="11"/>
  <c r="F105" i="11"/>
  <c r="D105" i="11"/>
  <c r="F104" i="11"/>
  <c r="D104" i="11"/>
  <c r="F103" i="11"/>
  <c r="D103" i="11"/>
  <c r="F96" i="11"/>
  <c r="D96" i="11"/>
  <c r="E107" i="3"/>
  <c r="E105" i="3"/>
  <c r="E104" i="3"/>
  <c r="E103" i="3"/>
  <c r="E96" i="3"/>
  <c r="D103" i="3"/>
  <c r="F107" i="3"/>
  <c r="D107" i="3"/>
  <c r="F105" i="3"/>
  <c r="D105" i="3"/>
  <c r="F104" i="3"/>
  <c r="D104" i="3"/>
  <c r="F103" i="3"/>
  <c r="F96" i="3"/>
  <c r="D96" i="3"/>
  <c r="F94" i="23" l="1"/>
  <c r="E94" i="23"/>
  <c r="D94" i="23"/>
  <c r="F94" i="9"/>
  <c r="E94" i="9"/>
  <c r="D94" i="9"/>
  <c r="F94" i="21"/>
  <c r="E94" i="21"/>
  <c r="D94" i="21"/>
  <c r="F94" i="20"/>
  <c r="E94" i="20"/>
  <c r="D94" i="20"/>
  <c r="F94" i="8"/>
  <c r="E94" i="8"/>
  <c r="D94" i="8"/>
  <c r="F94" i="18"/>
  <c r="E94" i="18"/>
  <c r="D94" i="18"/>
  <c r="F94" i="19"/>
  <c r="E94" i="19"/>
  <c r="D94" i="19"/>
  <c r="F94" i="7"/>
  <c r="E94" i="7"/>
  <c r="D94" i="7"/>
  <c r="F94" i="16"/>
  <c r="E94" i="16"/>
  <c r="F94" i="17"/>
  <c r="E94" i="17"/>
  <c r="D94" i="17"/>
  <c r="F94" i="6"/>
  <c r="E94" i="6"/>
  <c r="D94" i="6"/>
  <c r="F94" i="14"/>
  <c r="E94" i="14"/>
  <c r="D94" i="14"/>
  <c r="F94" i="15"/>
  <c r="E94" i="15"/>
  <c r="F94" i="5"/>
  <c r="E94" i="5"/>
  <c r="D94" i="5"/>
  <c r="F94" i="13"/>
  <c r="E94" i="13"/>
  <c r="D94" i="13"/>
  <c r="F94" i="12"/>
  <c r="E94" i="12"/>
  <c r="D94" i="12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9"/>
  <c r="E93" i="9"/>
  <c r="D93" i="9"/>
  <c r="F93" i="21"/>
  <c r="E93" i="21"/>
  <c r="D93" i="21"/>
  <c r="F93" i="20"/>
  <c r="E93" i="20"/>
  <c r="D93" i="20"/>
  <c r="F93" i="8"/>
  <c r="E93" i="8"/>
  <c r="D93" i="8"/>
  <c r="F93" i="18"/>
  <c r="E93" i="18"/>
  <c r="D93" i="18"/>
  <c r="F93" i="19"/>
  <c r="E93" i="19"/>
  <c r="D93" i="19"/>
  <c r="F93" i="7"/>
  <c r="E93" i="7"/>
  <c r="D93" i="7"/>
  <c r="F93" i="16"/>
  <c r="E93" i="16"/>
  <c r="F93" i="17"/>
  <c r="E93" i="17"/>
  <c r="D93" i="17"/>
  <c r="F93" i="6"/>
  <c r="E93" i="6"/>
  <c r="D93" i="6"/>
  <c r="F93" i="14"/>
  <c r="E93" i="14"/>
  <c r="D93" i="14"/>
  <c r="F93" i="15"/>
  <c r="E93" i="15"/>
  <c r="D93" i="15"/>
  <c r="F93" i="5"/>
  <c r="E93" i="5"/>
  <c r="D93" i="5"/>
  <c r="F93" i="13"/>
  <c r="E93" i="13"/>
  <c r="D93" i="13"/>
  <c r="F93" i="12"/>
  <c r="E93" i="12"/>
  <c r="D93" i="12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E92" i="22"/>
  <c r="E90" i="22"/>
  <c r="F89" i="22"/>
  <c r="E89" i="22"/>
  <c r="D89" i="22"/>
  <c r="E88" i="22"/>
  <c r="D88" i="22"/>
  <c r="F87" i="22"/>
  <c r="D87" i="22"/>
  <c r="F86" i="22"/>
  <c r="D86" i="22"/>
  <c r="F85" i="22"/>
  <c r="E85" i="22"/>
  <c r="D85" i="22"/>
  <c r="E84" i="22"/>
  <c r="D84" i="22"/>
  <c r="D83" i="22"/>
  <c r="F82" i="22"/>
  <c r="E82" i="22"/>
  <c r="D82" i="22"/>
  <c r="D81" i="22"/>
  <c r="D80" i="22"/>
  <c r="F79" i="22"/>
  <c r="E79" i="22"/>
  <c r="D79" i="22"/>
  <c r="D78" i="22"/>
  <c r="D76" i="22"/>
  <c r="D75" i="22"/>
  <c r="D74" i="22"/>
  <c r="D73" i="22"/>
  <c r="E72" i="22"/>
  <c r="D72" i="22"/>
  <c r="D71" i="22"/>
  <c r="D69" i="22"/>
  <c r="D68" i="22"/>
  <c r="F66" i="22"/>
  <c r="D66" i="22"/>
  <c r="D65" i="22"/>
  <c r="E64" i="22"/>
  <c r="E63" i="22"/>
  <c r="F62" i="22"/>
  <c r="E61" i="22"/>
  <c r="F60" i="22"/>
  <c r="E60" i="22"/>
  <c r="D60" i="22"/>
  <c r="F59" i="22"/>
  <c r="E59" i="22"/>
  <c r="E58" i="22"/>
  <c r="D58" i="22"/>
  <c r="E57" i="22"/>
  <c r="D57" i="22"/>
  <c r="F56" i="22"/>
  <c r="E56" i="22"/>
  <c r="D55" i="22"/>
  <c r="F54" i="22"/>
  <c r="D54" i="22"/>
  <c r="F53" i="22"/>
  <c r="E53" i="22"/>
  <c r="E52" i="22"/>
  <c r="D52" i="22"/>
  <c r="E51" i="22"/>
  <c r="E50" i="22"/>
  <c r="E49" i="22"/>
  <c r="E48" i="22"/>
  <c r="D48" i="22"/>
  <c r="D47" i="22"/>
  <c r="D46" i="22"/>
  <c r="D45" i="22"/>
  <c r="D44" i="22"/>
  <c r="D43" i="22"/>
  <c r="F42" i="22"/>
  <c r="D42" i="22"/>
  <c r="D41" i="22"/>
  <c r="F40" i="22"/>
  <c r="D40" i="22"/>
  <c r="D39" i="22"/>
  <c r="E38" i="22"/>
  <c r="D38" i="22"/>
  <c r="D37" i="22"/>
  <c r="D35" i="22"/>
  <c r="D34" i="22"/>
  <c r="D33" i="22"/>
  <c r="D32" i="22"/>
  <c r="D31" i="22"/>
  <c r="F30" i="22"/>
  <c r="D30" i="22"/>
  <c r="F29" i="22"/>
  <c r="D29" i="22"/>
  <c r="F26" i="22"/>
  <c r="E26" i="22"/>
  <c r="D26" i="22"/>
  <c r="E25" i="22"/>
  <c r="D25" i="22"/>
  <c r="F24" i="22"/>
  <c r="E24" i="22"/>
  <c r="D24" i="22"/>
  <c r="D23" i="22"/>
  <c r="F22" i="22"/>
  <c r="D22" i="22"/>
  <c r="E21" i="22"/>
  <c r="D21" i="22"/>
  <c r="D20" i="22"/>
  <c r="E19" i="22"/>
  <c r="D19" i="22"/>
  <c r="E18" i="22"/>
  <c r="D18" i="22"/>
  <c r="E17" i="22"/>
  <c r="D17" i="22"/>
  <c r="E16" i="22"/>
  <c r="D16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F73" i="19"/>
  <c r="E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F22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F92" i="16"/>
  <c r="E92" i="16"/>
  <c r="F91" i="16"/>
  <c r="E91" i="16"/>
  <c r="F90" i="16"/>
  <c r="E90" i="16"/>
  <c r="D90" i="16"/>
  <c r="F89" i="16"/>
  <c r="E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F81" i="16"/>
  <c r="E81" i="16"/>
  <c r="F80" i="16"/>
  <c r="E80" i="16"/>
  <c r="D80" i="16"/>
  <c r="F79" i="16"/>
  <c r="E79" i="16"/>
  <c r="D79" i="16"/>
  <c r="F78" i="16"/>
  <c r="E78" i="16"/>
  <c r="D78" i="16"/>
  <c r="F77" i="16"/>
  <c r="E77" i="16"/>
  <c r="F76" i="16"/>
  <c r="E76" i="16"/>
  <c r="D76" i="16"/>
  <c r="F75" i="16"/>
  <c r="E75" i="16"/>
  <c r="D75" i="16"/>
  <c r="F74" i="16"/>
  <c r="E74" i="16"/>
  <c r="D74" i="16"/>
  <c r="F73" i="16"/>
  <c r="E73" i="16"/>
  <c r="F72" i="16"/>
  <c r="E72" i="16"/>
  <c r="D72" i="16"/>
  <c r="F71" i="16"/>
  <c r="E71" i="16"/>
  <c r="F70" i="16"/>
  <c r="E70" i="16"/>
  <c r="D70" i="16"/>
  <c r="F69" i="16"/>
  <c r="E69" i="16"/>
  <c r="D69" i="16"/>
  <c r="F68" i="16"/>
  <c r="E68" i="16"/>
  <c r="F67" i="16"/>
  <c r="E67" i="16"/>
  <c r="D67" i="16"/>
  <c r="F66" i="16"/>
  <c r="E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F92" i="15"/>
  <c r="E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F74" i="15"/>
  <c r="E74" i="15"/>
  <c r="D74" i="15"/>
  <c r="F73" i="15"/>
  <c r="E73" i="15"/>
  <c r="F72" i="15"/>
  <c r="F71" i="15"/>
  <c r="E71" i="15"/>
  <c r="D71" i="15"/>
  <c r="F70" i="15"/>
  <c r="E70" i="15"/>
  <c r="D70" i="15"/>
  <c r="F69" i="15"/>
  <c r="E69" i="15"/>
  <c r="F68" i="15"/>
  <c r="E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D11" i="4"/>
  <c r="D12" i="4"/>
  <c r="E12" i="4"/>
  <c r="D13" i="4"/>
  <c r="E13" i="4"/>
  <c r="D14" i="4"/>
  <c r="E14" i="4"/>
  <c r="D15" i="4"/>
  <c r="E15" i="4"/>
  <c r="D16" i="4"/>
  <c r="E16" i="4"/>
  <c r="D17" i="4"/>
  <c r="E17" i="4"/>
  <c r="D18" i="4"/>
  <c r="E18" i="4"/>
  <c r="D19" i="4"/>
  <c r="E19" i="4"/>
  <c r="D21" i="4"/>
  <c r="E21" i="4"/>
  <c r="D22" i="4"/>
  <c r="E22" i="4"/>
  <c r="F22" i="4"/>
  <c r="D23" i="4"/>
  <c r="E23" i="4"/>
  <c r="F23" i="4"/>
  <c r="D24" i="4"/>
  <c r="E24" i="4"/>
  <c r="F24" i="4"/>
  <c r="D25" i="4"/>
  <c r="E25" i="4"/>
  <c r="D26" i="4"/>
  <c r="E26" i="4"/>
  <c r="F26" i="4"/>
  <c r="D27" i="4"/>
  <c r="E27" i="4"/>
  <c r="D28" i="4"/>
  <c r="E28" i="4"/>
  <c r="D29" i="4"/>
  <c r="E29" i="4"/>
  <c r="D30" i="4"/>
  <c r="E30" i="4"/>
  <c r="D31" i="4"/>
  <c r="E31" i="4"/>
  <c r="F31" i="4"/>
  <c r="D32" i="4"/>
  <c r="E32" i="4"/>
  <c r="F32" i="4"/>
  <c r="D33" i="4"/>
  <c r="E33" i="4"/>
  <c r="F33" i="4"/>
  <c r="D34" i="4"/>
  <c r="E34" i="4"/>
  <c r="F34" i="4"/>
  <c r="D35" i="4"/>
  <c r="E35" i="4"/>
  <c r="F35" i="4"/>
  <c r="D36" i="4"/>
  <c r="E36" i="4"/>
  <c r="F36" i="4"/>
  <c r="D37" i="4"/>
  <c r="E37" i="4"/>
  <c r="F37" i="4"/>
  <c r="D38" i="4"/>
  <c r="E38" i="4"/>
  <c r="F38" i="4"/>
  <c r="D39" i="4"/>
  <c r="E39" i="4"/>
  <c r="F39" i="4"/>
  <c r="D40" i="4"/>
  <c r="E40" i="4"/>
  <c r="F40" i="4"/>
  <c r="D41" i="4"/>
  <c r="E41" i="4"/>
  <c r="F41" i="4"/>
  <c r="D42" i="4"/>
  <c r="E42" i="4"/>
  <c r="F42" i="4"/>
  <c r="D43" i="4"/>
  <c r="E43" i="4"/>
  <c r="F43" i="4"/>
  <c r="D44" i="4"/>
  <c r="E44" i="4"/>
  <c r="F44" i="4"/>
  <c r="D45" i="4"/>
  <c r="E45" i="4"/>
  <c r="F45" i="4"/>
  <c r="D46" i="4"/>
  <c r="E46" i="4"/>
  <c r="F46" i="4"/>
  <c r="D47" i="4"/>
  <c r="E47" i="4"/>
  <c r="F47" i="4"/>
  <c r="D48" i="4"/>
  <c r="E48" i="4"/>
  <c r="F48" i="4"/>
  <c r="D49" i="4"/>
  <c r="E49" i="4"/>
  <c r="F49" i="4"/>
  <c r="D50" i="4"/>
  <c r="E50" i="4"/>
  <c r="F50" i="4"/>
  <c r="D51" i="4"/>
  <c r="E51" i="4"/>
  <c r="F51" i="4"/>
  <c r="D52" i="4"/>
  <c r="E52" i="4"/>
  <c r="F52" i="4"/>
  <c r="D53" i="4"/>
  <c r="E53" i="4"/>
  <c r="F53" i="4"/>
  <c r="D54" i="4"/>
  <c r="E54" i="4"/>
  <c r="F54" i="4"/>
  <c r="D55" i="4"/>
  <c r="E55" i="4"/>
  <c r="F55" i="4"/>
  <c r="D56" i="4"/>
  <c r="E56" i="4"/>
  <c r="F56" i="4"/>
  <c r="D57" i="4"/>
  <c r="E57" i="4"/>
  <c r="F57" i="4"/>
  <c r="D58" i="4"/>
  <c r="E58" i="4"/>
  <c r="F58" i="4"/>
  <c r="D59" i="4"/>
  <c r="E59" i="4"/>
  <c r="F59" i="4"/>
  <c r="D60" i="4"/>
  <c r="E60" i="4"/>
  <c r="F60" i="4"/>
  <c r="D61" i="4"/>
  <c r="E61" i="4"/>
  <c r="F61" i="4"/>
  <c r="D62" i="4"/>
  <c r="E62" i="4"/>
  <c r="F62" i="4"/>
  <c r="D63" i="4"/>
  <c r="E63" i="4"/>
  <c r="F63" i="4"/>
  <c r="D64" i="4"/>
  <c r="E64" i="4"/>
  <c r="F64" i="4"/>
  <c r="D65" i="4"/>
  <c r="E65" i="4"/>
  <c r="F65" i="4"/>
  <c r="D66" i="4"/>
  <c r="E66" i="4"/>
  <c r="F66" i="4"/>
  <c r="D67" i="4"/>
  <c r="E67" i="4"/>
  <c r="F67" i="4"/>
  <c r="D68" i="4"/>
  <c r="E68" i="4"/>
  <c r="F68" i="4"/>
  <c r="D69" i="4"/>
  <c r="E69" i="4"/>
  <c r="F69" i="4"/>
  <c r="D70" i="4"/>
  <c r="E70" i="4"/>
  <c r="F70" i="4"/>
  <c r="D71" i="4"/>
  <c r="E71" i="4"/>
  <c r="F71" i="4"/>
  <c r="D72" i="4"/>
  <c r="E72" i="4"/>
  <c r="F72" i="4"/>
  <c r="D73" i="4"/>
  <c r="E73" i="4"/>
  <c r="F73" i="4"/>
  <c r="D74" i="4"/>
  <c r="E74" i="4"/>
  <c r="F74" i="4"/>
  <c r="D75" i="4"/>
  <c r="E75" i="4"/>
  <c r="F75" i="4"/>
  <c r="D76" i="4"/>
  <c r="E76" i="4"/>
  <c r="F76" i="4"/>
  <c r="D77" i="4"/>
  <c r="E77" i="4"/>
  <c r="F77" i="4"/>
  <c r="D78" i="4"/>
  <c r="E78" i="4"/>
  <c r="F78" i="4"/>
  <c r="D79" i="4"/>
  <c r="E79" i="4"/>
  <c r="F79" i="4"/>
  <c r="D80" i="4"/>
  <c r="E80" i="4"/>
  <c r="F80" i="4"/>
  <c r="D81" i="4"/>
  <c r="E81" i="4"/>
  <c r="F81" i="4"/>
  <c r="D82" i="4"/>
  <c r="E82" i="4"/>
  <c r="F82" i="4"/>
  <c r="E83" i="4"/>
  <c r="F83" i="4"/>
  <c r="D84" i="4"/>
  <c r="E84" i="4"/>
  <c r="F84" i="4"/>
  <c r="D85" i="4"/>
  <c r="E85" i="4"/>
  <c r="F85" i="4"/>
  <c r="D86" i="4"/>
  <c r="E86" i="4"/>
  <c r="F86" i="4"/>
  <c r="D87" i="4"/>
  <c r="E87" i="4"/>
  <c r="F87" i="4"/>
  <c r="D88" i="4"/>
  <c r="E88" i="4"/>
  <c r="F88" i="4"/>
  <c r="D89" i="4"/>
  <c r="E89" i="4"/>
  <c r="F89" i="4"/>
  <c r="D90" i="4"/>
  <c r="E90" i="4"/>
  <c r="F90" i="4"/>
  <c r="D91" i="4"/>
  <c r="E91" i="4"/>
  <c r="F91" i="4"/>
  <c r="D92" i="4"/>
  <c r="E92" i="4"/>
  <c r="F92" i="4"/>
  <c r="D95" i="4"/>
  <c r="E95" i="4"/>
  <c r="F95" i="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F76" i="12"/>
  <c r="E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F82" i="9"/>
  <c r="E82" i="9"/>
  <c r="D82" i="9"/>
  <c r="F81" i="9"/>
  <c r="E81" i="9"/>
  <c r="D81" i="9"/>
  <c r="F80" i="9"/>
  <c r="E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F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F80" i="8"/>
  <c r="E80" i="8"/>
  <c r="D80" i="8"/>
  <c r="F79" i="8"/>
  <c r="E79" i="8"/>
  <c r="D79" i="8"/>
  <c r="F78" i="8"/>
  <c r="E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2" i="3" l="1"/>
  <c r="E92" i="3"/>
  <c r="D92" i="3"/>
  <c r="F91" i="3" l="1"/>
  <c r="E91" i="3"/>
  <c r="D91" i="3"/>
  <c r="F88" i="3" l="1"/>
  <c r="E88" i="3"/>
  <c r="D88" i="3"/>
  <c r="F87" i="3" l="1"/>
  <c r="E87" i="3"/>
  <c r="D87" i="3"/>
  <c r="F86" i="3" l="1"/>
  <c r="E86" i="3"/>
  <c r="D86" i="3"/>
  <c r="F85" i="3" l="1"/>
  <c r="E85" i="3"/>
  <c r="D85" i="3"/>
  <c r="E89" i="3" l="1"/>
  <c r="E90" i="3"/>
  <c r="E95" i="3"/>
  <c r="E84" i="3"/>
  <c r="F95" i="3"/>
  <c r="D95" i="3"/>
  <c r="F90" i="3"/>
  <c r="D90" i="3"/>
  <c r="F89" i="3"/>
  <c r="F84" i="3"/>
  <c r="D84" i="3"/>
  <c r="E80" i="3" l="1"/>
  <c r="E79" i="3" l="1"/>
  <c r="D79" i="3" l="1"/>
  <c r="F79" i="3"/>
  <c r="F80" i="3"/>
  <c r="F81" i="3"/>
  <c r="F82" i="3"/>
  <c r="E76" i="3"/>
  <c r="E75" i="3"/>
  <c r="E74" i="3"/>
  <c r="E77" i="3"/>
  <c r="E78" i="3"/>
  <c r="E81" i="3"/>
  <c r="E82" i="3"/>
  <c r="E83" i="3"/>
  <c r="E72" i="3"/>
  <c r="F83" i="3"/>
  <c r="D83" i="3"/>
  <c r="D82" i="3"/>
  <c r="D81" i="3"/>
  <c r="D80" i="3"/>
  <c r="F78" i="3"/>
  <c r="D78" i="3"/>
  <c r="F77" i="3"/>
  <c r="D77" i="3"/>
  <c r="F76" i="3"/>
  <c r="F75" i="3"/>
  <c r="F74" i="3"/>
  <c r="D74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E69" i="3"/>
  <c r="D69" i="3"/>
  <c r="F68" i="3"/>
  <c r="E68" i="3"/>
  <c r="D68" i="3"/>
  <c r="E67" i="3"/>
  <c r="F66" i="3"/>
  <c r="E66" i="3"/>
  <c r="D66" i="3"/>
  <c r="F64" i="3"/>
  <c r="D64" i="3"/>
  <c r="F63" i="3"/>
  <c r="E63" i="3"/>
  <c r="D63" i="3"/>
  <c r="F62" i="3"/>
  <c r="E62" i="3"/>
  <c r="D62" i="3"/>
  <c r="F61" i="3"/>
  <c r="D61" i="3"/>
  <c r="F60" i="3"/>
  <c r="E60" i="3"/>
  <c r="D60" i="3"/>
  <c r="F56" i="3" l="1"/>
  <c r="E56" i="3"/>
  <c r="D56" i="3"/>
  <c r="F51" i="3" l="1"/>
  <c r="E51" i="3"/>
  <c r="D51" i="3"/>
  <c r="E59" i="3" l="1"/>
  <c r="E58" i="3"/>
  <c r="E57" i="3"/>
  <c r="E55" i="3"/>
  <c r="E53" i="3"/>
  <c r="E52" i="3"/>
  <c r="E49" i="3"/>
  <c r="E48" i="3"/>
  <c r="F53" i="3"/>
  <c r="F59" i="3"/>
  <c r="D59" i="3"/>
  <c r="F58" i="3"/>
  <c r="D58" i="3"/>
  <c r="F57" i="3"/>
  <c r="D57" i="3"/>
  <c r="F55" i="3"/>
  <c r="D55" i="3"/>
  <c r="F54" i="3"/>
  <c r="D54" i="3"/>
  <c r="D53" i="3"/>
  <c r="F52" i="3"/>
  <c r="D52" i="3"/>
  <c r="F50" i="3"/>
  <c r="D50" i="3"/>
  <c r="F49" i="3"/>
  <c r="D49" i="3"/>
  <c r="F48" i="3"/>
  <c r="D48" i="3"/>
  <c r="D47" i="3" l="1"/>
  <c r="D46" i="3"/>
  <c r="D45" i="3"/>
  <c r="D44" i="3"/>
  <c r="D42" i="3"/>
  <c r="D40" i="3"/>
  <c r="D39" i="3"/>
  <c r="D38" i="3"/>
  <c r="D37" i="3"/>
  <c r="F46" i="3"/>
  <c r="F45" i="3"/>
  <c r="F44" i="3"/>
  <c r="F43" i="3"/>
  <c r="F42" i="3"/>
  <c r="F41" i="3"/>
  <c r="F40" i="3"/>
  <c r="F38" i="3"/>
  <c r="F37" i="3"/>
  <c r="F36" i="3"/>
  <c r="D43" i="3"/>
  <c r="F34" i="3" l="1"/>
  <c r="E34" i="3"/>
  <c r="F33" i="3" l="1"/>
  <c r="E33" i="3"/>
  <c r="F32" i="3" l="1"/>
  <c r="E32" i="3"/>
  <c r="F31" i="3" l="1"/>
  <c r="E31" i="3"/>
  <c r="F30" i="3" l="1"/>
  <c r="E30" i="3"/>
  <c r="E28" i="3" l="1"/>
  <c r="F27" i="3" l="1"/>
  <c r="E27" i="3"/>
  <c r="F26" i="3" l="1"/>
  <c r="E26" i="3"/>
  <c r="E25" i="3"/>
  <c r="D26" i="3"/>
  <c r="F35" i="3" l="1"/>
  <c r="E35" i="3"/>
  <c r="D35" i="3"/>
  <c r="D34" i="3"/>
  <c r="D33" i="3"/>
  <c r="D32" i="3"/>
  <c r="D31" i="3"/>
  <c r="D30" i="3"/>
  <c r="D29" i="3"/>
  <c r="F28" i="3"/>
  <c r="D28" i="3"/>
  <c r="D27" i="3"/>
  <c r="F25" i="3"/>
  <c r="D25" i="3"/>
  <c r="E24" i="3"/>
  <c r="F24" i="3"/>
  <c r="D24" i="3"/>
  <c r="E14" i="3" l="1"/>
  <c r="E13" i="3"/>
  <c r="E12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D15" i="3"/>
  <c r="D14" i="3"/>
  <c r="D13" i="3"/>
  <c r="D12" i="3"/>
  <c r="D11" i="3" l="1"/>
</calcChain>
</file>

<file path=xl/sharedStrings.xml><?xml version="1.0" encoding="utf-8"?>
<sst xmlns="http://schemas.openxmlformats.org/spreadsheetml/2006/main" count="3943" uniqueCount="67">
  <si>
    <t>ANO</t>
  </si>
  <si>
    <t>/</t>
  </si>
  <si>
    <t>MÊS</t>
  </si>
  <si>
    <t>...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</si>
  <si>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</si>
  <si>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</si>
  <si>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</si>
  <si>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</si>
  <si>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</si>
  <si>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</si>
  <si>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</si>
  <si>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</si>
  <si>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</si>
  <si>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</si>
  <si>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</si>
  <si>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</si>
  <si>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</si>
  <si>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</si>
  <si>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</si>
  <si>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</si>
  <si>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</si>
  <si>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</si>
  <si>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</si>
  <si>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</si>
  <si>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</si>
  <si>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</si>
  <si>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</si>
  <si>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</si>
  <si>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</si>
  <si>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</si>
  <si>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</si>
  <si>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</si>
  <si>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</si>
  <si>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</si>
  <si>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</si>
  <si>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</si>
  <si>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</si>
  <si>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</si>
  <si>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</si>
  <si>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UNIDADES DA FEDERAÇÃO - </t>
    </r>
    <r>
      <rPr>
        <b/>
        <sz val="10"/>
        <color indexed="53"/>
        <rFont val="Arial"/>
        <family val="2"/>
      </rPr>
      <t>COMPONENTE MATERIAIS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</si>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</sst>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b/>
      <vertAlign val="superscript"/>
      <sz val="8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40" fontId="20" fillId="0" borderId="0" xfId="1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 applyProtection="1">
      <alignment horizontal="center" vertical="center"/>
    </xf>
    <xf numFmtId="40" fontId="20" fillId="0" borderId="1" xfId="1" applyFont="1" applyBorder="1" applyAlignment="1" applyProtection="1">
      <alignment horizontal="center" vertical="center"/>
    </xf>
    <xf numFmtId="40" fontId="20" fillId="0" borderId="1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40" fontId="20" fillId="3" borderId="0" xfId="1" applyFont="1" applyFill="1" applyBorder="1" applyAlignment="1" applyProtection="1">
      <alignment horizontal="center" vertical="center"/>
    </xf>
    <xf numFmtId="40" fontId="20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40" fontId="20" fillId="3" borderId="6" xfId="1" applyFont="1" applyFill="1" applyBorder="1" applyAlignment="1" applyProtection="1">
      <alignment horizontal="center" vertical="center"/>
    </xf>
    <xf numFmtId="40" fontId="19" fillId="0" borderId="0" xfId="1" applyFont="1" applyAlignment="1">
      <alignment horizontal="center" vertical="center"/>
    </xf>
    <xf numFmtId="40" fontId="20" fillId="0" borderId="0" xfId="1" applyFont="1" applyAlignment="1">
      <alignment horizontal="center" vertical="center"/>
    </xf>
    <xf numFmtId="40" fontId="14" fillId="0" borderId="0" xfId="1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CC9CCC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63"/>
  <sheetViews>
    <sheetView showGridLines="0" topLeftCell="A128" workbookViewId="0">
      <selection activeCell="C156" sqref="C15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18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24">
        <v>512.96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6">
        <v>517.47</v>
      </c>
      <c r="D11" s="24">
        <f t="shared" ref="D11:D16" si="0">((C11/C10)-1)*100</f>
        <v>0.87921085464752746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528.46</v>
      </c>
      <c r="D12" s="34">
        <f>((C12/C11)-1)*100</f>
        <v>2.1237946161130061</v>
      </c>
      <c r="E12" s="34">
        <f t="shared" ref="E12:E23" si="1">((C12/C$11)-1)*100</f>
        <v>2.1237946161130061</v>
      </c>
      <c r="F12" s="34" t="s">
        <v>3</v>
      </c>
    </row>
    <row r="13" spans="1:6" x14ac:dyDescent="0.2">
      <c r="A13" s="22"/>
      <c r="B13" s="23" t="s">
        <v>52</v>
      </c>
      <c r="C13" s="24">
        <v>531.51</v>
      </c>
      <c r="D13" s="25">
        <f t="shared" si="0"/>
        <v>0.57714869621161569</v>
      </c>
      <c r="E13" s="25">
        <f t="shared" si="1"/>
        <v>2.7132007652617363</v>
      </c>
      <c r="F13" s="25" t="s">
        <v>3</v>
      </c>
    </row>
    <row r="14" spans="1:6" x14ac:dyDescent="0.2">
      <c r="A14" s="22"/>
      <c r="B14" s="23" t="s">
        <v>53</v>
      </c>
      <c r="C14" s="24">
        <v>532.49</v>
      </c>
      <c r="D14" s="25">
        <f t="shared" si="0"/>
        <v>0.18438035032266598</v>
      </c>
      <c r="E14" s="25">
        <f t="shared" si="1"/>
        <v>2.9025837246603681</v>
      </c>
      <c r="F14" s="25" t="s">
        <v>3</v>
      </c>
    </row>
    <row r="15" spans="1:6" x14ac:dyDescent="0.2">
      <c r="A15" s="22"/>
      <c r="B15" s="23" t="s">
        <v>54</v>
      </c>
      <c r="C15" s="24">
        <v>538.57000000000005</v>
      </c>
      <c r="D15" s="25">
        <f t="shared" si="0"/>
        <v>1.1418054799151145</v>
      </c>
      <c r="E15" s="25">
        <v>4.07</v>
      </c>
      <c r="F15" s="25" t="s">
        <v>3</v>
      </c>
    </row>
    <row r="16" spans="1:6" x14ac:dyDescent="0.2">
      <c r="A16" s="22"/>
      <c r="B16" s="23" t="s">
        <v>55</v>
      </c>
      <c r="C16" s="24">
        <v>549.87</v>
      </c>
      <c r="D16" s="25">
        <f t="shared" si="0"/>
        <v>2.0981488014556904</v>
      </c>
      <c r="E16" s="25">
        <f t="shared" si="1"/>
        <v>6.2612325352194187</v>
      </c>
      <c r="F16" s="25" t="s">
        <v>3</v>
      </c>
    </row>
    <row r="17" spans="1:6" x14ac:dyDescent="0.2">
      <c r="A17" s="22"/>
      <c r="B17" s="23" t="s">
        <v>56</v>
      </c>
      <c r="C17" s="24">
        <v>550.65</v>
      </c>
      <c r="D17" s="25">
        <f t="shared" ref="D17:D23" si="2">((C17/C16)-1)*100</f>
        <v>0.14185171040426159</v>
      </c>
      <c r="E17" s="25">
        <f t="shared" si="1"/>
        <v>6.4119659110672966</v>
      </c>
      <c r="F17" s="25" t="s">
        <v>3</v>
      </c>
    </row>
    <row r="18" spans="1:6" x14ac:dyDescent="0.2">
      <c r="A18" s="22"/>
      <c r="B18" s="23" t="s">
        <v>57</v>
      </c>
      <c r="C18" s="24">
        <v>552.15</v>
      </c>
      <c r="D18" s="25">
        <f>((C18/C17)-1)*100</f>
        <v>0.27240533914465459</v>
      </c>
      <c r="E18" s="25">
        <f t="shared" si="1"/>
        <v>6.7018377876978175</v>
      </c>
      <c r="F18" s="25" t="s">
        <v>3</v>
      </c>
    </row>
    <row r="19" spans="1:6" x14ac:dyDescent="0.2">
      <c r="A19" s="22"/>
      <c r="B19" s="23" t="s">
        <v>58</v>
      </c>
      <c r="C19" s="24">
        <v>556.78</v>
      </c>
      <c r="D19" s="25">
        <f>((C19/C18)-1)*100</f>
        <v>0.83854025174319169</v>
      </c>
      <c r="E19" s="25">
        <f t="shared" si="1"/>
        <v>7.5965756468973966</v>
      </c>
      <c r="F19" s="25" t="s">
        <v>3</v>
      </c>
    </row>
    <row r="20" spans="1:6" x14ac:dyDescent="0.2">
      <c r="A20" s="22"/>
      <c r="B20" s="23" t="s">
        <v>59</v>
      </c>
      <c r="C20" s="24">
        <v>559.82000000000005</v>
      </c>
      <c r="D20" s="25">
        <f>((C20/C19)-1)*100</f>
        <v>0.54599662344194666</v>
      </c>
      <c r="E20" s="25">
        <f t="shared" si="1"/>
        <v>8.1840493168686237</v>
      </c>
      <c r="F20" s="25" t="s">
        <v>3</v>
      </c>
    </row>
    <row r="21" spans="1:6" x14ac:dyDescent="0.2">
      <c r="A21" s="22"/>
      <c r="B21" s="23" t="s">
        <v>60</v>
      </c>
      <c r="C21" s="24">
        <v>560.88</v>
      </c>
      <c r="D21" s="25">
        <f t="shared" si="2"/>
        <v>0.18934657568503432</v>
      </c>
      <c r="E21" s="25">
        <f t="shared" si="1"/>
        <v>8.388892109687518</v>
      </c>
      <c r="F21" s="25" t="s">
        <v>3</v>
      </c>
    </row>
    <row r="22" spans="1:6" x14ac:dyDescent="0.2">
      <c r="A22" s="22"/>
      <c r="B22" s="23" t="s">
        <v>4</v>
      </c>
      <c r="C22" s="24">
        <v>562.89</v>
      </c>
      <c r="D22" s="25">
        <f t="shared" si="2"/>
        <v>0.35836542575951036</v>
      </c>
      <c r="E22" s="25">
        <f t="shared" si="1"/>
        <v>8.7773204243724265</v>
      </c>
      <c r="F22" s="25">
        <f>((C22/C10)-1)*100</f>
        <v>9.7337024329382302</v>
      </c>
    </row>
    <row r="23" spans="1:6" x14ac:dyDescent="0.2">
      <c r="A23" s="22"/>
      <c r="B23" s="23" t="s">
        <v>5</v>
      </c>
      <c r="C23" s="24">
        <v>566.42999999999995</v>
      </c>
      <c r="D23" s="25">
        <f t="shared" si="2"/>
        <v>0.62889729787347637</v>
      </c>
      <c r="E23" s="25">
        <f t="shared" si="1"/>
        <v>9.4614180532204717</v>
      </c>
      <c r="F23" s="25">
        <f>((C23/C11)-1)*100</f>
        <v>9.4614180532204717</v>
      </c>
    </row>
    <row r="24" spans="1:6" x14ac:dyDescent="0.2">
      <c r="A24" s="29">
        <v>2015</v>
      </c>
      <c r="B24" s="32" t="s">
        <v>51</v>
      </c>
      <c r="C24" s="33">
        <v>568.46</v>
      </c>
      <c r="D24" s="34">
        <f t="shared" ref="D24" si="3">((C24/C23)-1)*100</f>
        <v>0.35838497254736534</v>
      </c>
      <c r="E24" s="34">
        <f t="shared" ref="E24:E28" si="4">((C24/C$23)-1)*100</f>
        <v>0.35838497254736534</v>
      </c>
      <c r="F24" s="34">
        <f>((C24/C12)-1)*100</f>
        <v>7.569163229005027</v>
      </c>
    </row>
    <row r="25" spans="1:6" x14ac:dyDescent="0.2">
      <c r="A25" s="22"/>
      <c r="B25" s="23" t="s">
        <v>52</v>
      </c>
      <c r="C25" s="24">
        <v>571.26</v>
      </c>
      <c r="D25" s="25">
        <f t="shared" ref="D25:D35" si="5">((C25/C24)-1)*100</f>
        <v>0.49255884319037158</v>
      </c>
      <c r="E25" s="25">
        <f t="shared" si="4"/>
        <v>0.85270907261267848</v>
      </c>
      <c r="F25" s="25">
        <f t="shared" ref="F25:F35" si="6">((C25/C13)-1)*100</f>
        <v>7.4786927809448622</v>
      </c>
    </row>
    <row r="26" spans="1:6" x14ac:dyDescent="0.2">
      <c r="A26" s="22"/>
      <c r="B26" s="23" t="s">
        <v>53</v>
      </c>
      <c r="C26" s="24">
        <v>572.62</v>
      </c>
      <c r="D26" s="25">
        <f>((C26/C25)-1)*100</f>
        <v>0.23807023071806821</v>
      </c>
      <c r="E26" s="25">
        <f t="shared" si="4"/>
        <v>1.0928093497872826</v>
      </c>
      <c r="F26" s="25">
        <f>((C26/C14)-1)*100</f>
        <v>7.5362917613476244</v>
      </c>
    </row>
    <row r="27" spans="1:6" x14ac:dyDescent="0.2">
      <c r="A27" s="22"/>
      <c r="B27" s="23" t="s">
        <v>54</v>
      </c>
      <c r="C27" s="24">
        <v>578.21</v>
      </c>
      <c r="D27" s="25">
        <f t="shared" si="5"/>
        <v>0.97621459257448695</v>
      </c>
      <c r="E27" s="25">
        <f t="shared" si="4"/>
        <v>2.0796921067034013</v>
      </c>
      <c r="F27" s="25">
        <f>((C27/C15)-1)*100</f>
        <v>7.360231724752575</v>
      </c>
    </row>
    <row r="28" spans="1:6" x14ac:dyDescent="0.2">
      <c r="A28" s="22"/>
      <c r="B28" s="23" t="s">
        <v>55</v>
      </c>
      <c r="C28" s="24">
        <v>579.49</v>
      </c>
      <c r="D28" s="25">
        <f t="shared" si="5"/>
        <v>0.22137285761227865</v>
      </c>
      <c r="E28" s="25">
        <f t="shared" si="4"/>
        <v>2.305668838161834</v>
      </c>
      <c r="F28" s="25">
        <f t="shared" si="6"/>
        <v>5.3867277720188511</v>
      </c>
    </row>
    <row r="29" spans="1:6" x14ac:dyDescent="0.2">
      <c r="A29" s="22"/>
      <c r="B29" s="23" t="s">
        <v>56</v>
      </c>
      <c r="C29" s="24">
        <v>580.12</v>
      </c>
      <c r="D29" s="25">
        <f t="shared" si="5"/>
        <v>0.10871628500923602</v>
      </c>
      <c r="E29" s="25">
        <v>2.4</v>
      </c>
      <c r="F29" s="25">
        <v>5.4</v>
      </c>
    </row>
    <row r="30" spans="1:6" x14ac:dyDescent="0.2">
      <c r="A30" s="22"/>
      <c r="B30" s="23" t="s">
        <v>57</v>
      </c>
      <c r="C30" s="24">
        <v>583.09</v>
      </c>
      <c r="D30" s="25">
        <f t="shared" si="5"/>
        <v>0.5119630421292154</v>
      </c>
      <c r="E30" s="25">
        <f>((C30/C$23)-1)*100</f>
        <v>2.9412283953886842</v>
      </c>
      <c r="F30" s="25">
        <f>((C30/C18)-1)*100</f>
        <v>5.6035497600289919</v>
      </c>
    </row>
    <row r="31" spans="1:6" x14ac:dyDescent="0.2">
      <c r="A31" s="22"/>
      <c r="B31" s="23" t="s">
        <v>58</v>
      </c>
      <c r="C31" s="24">
        <v>584.74</v>
      </c>
      <c r="D31" s="25">
        <f t="shared" si="5"/>
        <v>0.28297518393387566</v>
      </c>
      <c r="E31" s="25">
        <f>((C31/C$23)-1)*100</f>
        <v>3.2325265257843183</v>
      </c>
      <c r="F31" s="25">
        <f>((C31/C19)-1)*100</f>
        <v>5.021732102446208</v>
      </c>
    </row>
    <row r="32" spans="1:6" x14ac:dyDescent="0.2">
      <c r="A32" s="22"/>
      <c r="B32" s="23" t="s">
        <v>59</v>
      </c>
      <c r="C32" s="24">
        <v>586.15</v>
      </c>
      <c r="D32" s="25">
        <f t="shared" si="5"/>
        <v>0.24113281116393548</v>
      </c>
      <c r="E32" s="25">
        <f>((C32/C$23)-1)*100</f>
        <v>3.4814540190314824</v>
      </c>
      <c r="F32" s="25">
        <f>((C32/C20)-1)*100</f>
        <v>4.7032974884784196</v>
      </c>
    </row>
    <row r="33" spans="1:6" x14ac:dyDescent="0.2">
      <c r="A33" s="22"/>
      <c r="B33" s="23" t="s">
        <v>60</v>
      </c>
      <c r="C33" s="24">
        <v>588.63</v>
      </c>
      <c r="D33" s="25">
        <f t="shared" si="5"/>
        <v>0.42309988910689267</v>
      </c>
      <c r="E33" s="25">
        <f>((C33/C$23)-1)*100</f>
        <v>3.9192839362321985</v>
      </c>
      <c r="F33" s="25">
        <f>((C33/C21)-1)*100</f>
        <v>4.9475823705605437</v>
      </c>
    </row>
    <row r="34" spans="1:6" x14ac:dyDescent="0.2">
      <c r="A34" s="22"/>
      <c r="B34" s="23" t="s">
        <v>4</v>
      </c>
      <c r="C34" s="24">
        <v>592.13</v>
      </c>
      <c r="D34" s="25">
        <f t="shared" si="5"/>
        <v>0.59460102271375881</v>
      </c>
      <c r="E34" s="25">
        <f>((C34/C$23)-1)*100</f>
        <v>4.5371890613138621</v>
      </c>
      <c r="F34" s="25">
        <f>((C34/C22)-1)*100</f>
        <v>5.1946206185933264</v>
      </c>
    </row>
    <row r="35" spans="1:6" x14ac:dyDescent="0.2">
      <c r="A35" s="22"/>
      <c r="B35" s="23" t="s">
        <v>5</v>
      </c>
      <c r="C35" s="24">
        <v>593.51</v>
      </c>
      <c r="D35" s="25">
        <f t="shared" si="5"/>
        <v>0.23305693006603345</v>
      </c>
      <c r="E35" s="25">
        <f t="shared" ref="E35" si="7">((C35/C$23)-1)*100</f>
        <v>4.7808202249174814</v>
      </c>
      <c r="F35" s="25">
        <f t="shared" si="6"/>
        <v>4.7808202249174814</v>
      </c>
    </row>
    <row r="36" spans="1:6" x14ac:dyDescent="0.2">
      <c r="A36" s="29">
        <v>2016</v>
      </c>
      <c r="B36" s="32" t="s">
        <v>51</v>
      </c>
      <c r="C36" s="33">
        <v>592.28</v>
      </c>
      <c r="D36" s="34">
        <v>-0.22</v>
      </c>
      <c r="E36" s="34">
        <v>-0.22</v>
      </c>
      <c r="F36" s="34">
        <f t="shared" ref="F36:F46" si="8">((C36/C24)-1)*100</f>
        <v>4.1902684445695337</v>
      </c>
    </row>
    <row r="37" spans="1:6" x14ac:dyDescent="0.2">
      <c r="A37" s="22"/>
      <c r="B37" s="23" t="s">
        <v>52</v>
      </c>
      <c r="C37" s="24">
        <v>596.70000000000005</v>
      </c>
      <c r="D37" s="25">
        <f t="shared" ref="D37:D42" si="9">((C37/C36)-1)*100</f>
        <v>0.74626865671643117</v>
      </c>
      <c r="E37" s="25">
        <v>0.52</v>
      </c>
      <c r="F37" s="25">
        <f t="shared" si="8"/>
        <v>4.4533137275496459</v>
      </c>
    </row>
    <row r="38" spans="1:6" x14ac:dyDescent="0.2">
      <c r="A38" s="22"/>
      <c r="B38" s="23" t="s">
        <v>53</v>
      </c>
      <c r="C38" s="24">
        <v>598.52</v>
      </c>
      <c r="D38" s="25">
        <f t="shared" si="9"/>
        <v>0.30501089324617148</v>
      </c>
      <c r="E38" s="25">
        <v>0.82</v>
      </c>
      <c r="F38" s="25">
        <f t="shared" si="8"/>
        <v>4.5230694003003613</v>
      </c>
    </row>
    <row r="39" spans="1:6" x14ac:dyDescent="0.2">
      <c r="A39" s="22"/>
      <c r="B39" s="23" t="s">
        <v>54</v>
      </c>
      <c r="C39" s="24">
        <v>600.24</v>
      </c>
      <c r="D39" s="25">
        <f t="shared" si="9"/>
        <v>0.28737552629820584</v>
      </c>
      <c r="E39" s="25">
        <v>1.1200000000000001</v>
      </c>
      <c r="F39" s="25">
        <v>3.8</v>
      </c>
    </row>
    <row r="40" spans="1:6" x14ac:dyDescent="0.2">
      <c r="A40" s="22"/>
      <c r="B40" s="23" t="s">
        <v>55</v>
      </c>
      <c r="C40" s="24">
        <v>594.01</v>
      </c>
      <c r="D40" s="25">
        <f t="shared" si="9"/>
        <v>-1.037918166066909</v>
      </c>
      <c r="E40" s="25">
        <v>7.0000000000000007E-2</v>
      </c>
      <c r="F40" s="25">
        <f t="shared" si="8"/>
        <v>2.5056515211651531</v>
      </c>
    </row>
    <row r="41" spans="1:6" x14ac:dyDescent="0.2">
      <c r="A41" s="22"/>
      <c r="B41" s="23" t="s">
        <v>56</v>
      </c>
      <c r="C41" s="24">
        <v>596.19000000000005</v>
      </c>
      <c r="D41" s="25">
        <v>0.36</v>
      </c>
      <c r="E41" s="25">
        <v>0.43</v>
      </c>
      <c r="F41" s="25">
        <f t="shared" si="8"/>
        <v>2.7701165276149853</v>
      </c>
    </row>
    <row r="42" spans="1:6" x14ac:dyDescent="0.2">
      <c r="A42" s="22"/>
      <c r="B42" s="23" t="s">
        <v>57</v>
      </c>
      <c r="C42" s="24">
        <v>599.37</v>
      </c>
      <c r="D42" s="25">
        <f t="shared" si="9"/>
        <v>0.53338700749760992</v>
      </c>
      <c r="E42" s="25">
        <v>0.97</v>
      </c>
      <c r="F42" s="25">
        <f t="shared" si="8"/>
        <v>2.7920218148141718</v>
      </c>
    </row>
    <row r="43" spans="1:6" x14ac:dyDescent="0.2">
      <c r="A43" s="22"/>
      <c r="B43" s="23" t="s">
        <v>58</v>
      </c>
      <c r="C43" s="24">
        <v>599.66999999999996</v>
      </c>
      <c r="D43" s="25">
        <f t="shared" ref="D43" si="10">((C43/C42)-1)*100</f>
        <v>5.0052555182933389E-2</v>
      </c>
      <c r="E43" s="25">
        <v>1.06</v>
      </c>
      <c r="F43" s="25">
        <f t="shared" si="8"/>
        <v>2.5532715394876337</v>
      </c>
    </row>
    <row r="44" spans="1:6" x14ac:dyDescent="0.2">
      <c r="A44" s="22"/>
      <c r="B44" s="23" t="s">
        <v>59</v>
      </c>
      <c r="C44" s="24">
        <v>600.86</v>
      </c>
      <c r="D44" s="25">
        <f>((C44/C43)-1)*100</f>
        <v>0.19844247669551507</v>
      </c>
      <c r="E44" s="25">
        <v>1.22</v>
      </c>
      <c r="F44" s="25">
        <f t="shared" si="8"/>
        <v>2.509596519662205</v>
      </c>
    </row>
    <row r="45" spans="1:6" x14ac:dyDescent="0.2">
      <c r="A45" s="22"/>
      <c r="B45" s="23" t="s">
        <v>60</v>
      </c>
      <c r="C45" s="24">
        <v>601.79999999999995</v>
      </c>
      <c r="D45" s="25">
        <f>((C45/C44)-1)*100</f>
        <v>0.15644243251338175</v>
      </c>
      <c r="E45" s="25">
        <v>1.37</v>
      </c>
      <c r="F45" s="25">
        <f t="shared" si="8"/>
        <v>2.2373987054686184</v>
      </c>
    </row>
    <row r="46" spans="1:6" x14ac:dyDescent="0.2">
      <c r="A46" s="22"/>
      <c r="B46" s="23" t="s">
        <v>4</v>
      </c>
      <c r="C46" s="24">
        <v>603.61</v>
      </c>
      <c r="D46" s="25">
        <f>((C46/C45)-1)*100</f>
        <v>0.30076437354604746</v>
      </c>
      <c r="E46" s="25">
        <v>1.68</v>
      </c>
      <c r="F46" s="25">
        <f t="shared" si="8"/>
        <v>1.9387634472159965</v>
      </c>
    </row>
    <row r="47" spans="1:6" x14ac:dyDescent="0.2">
      <c r="A47" s="22"/>
      <c r="B47" s="23" t="s">
        <v>5</v>
      </c>
      <c r="C47" s="24">
        <v>604.13</v>
      </c>
      <c r="D47" s="25">
        <f>((C47/C46)-1)*100</f>
        <v>8.6148340816083468E-2</v>
      </c>
      <c r="E47" s="25">
        <v>1.77</v>
      </c>
      <c r="F47" s="25">
        <v>1.77</v>
      </c>
    </row>
    <row r="48" spans="1:6" x14ac:dyDescent="0.2">
      <c r="A48" s="29">
        <v>2017</v>
      </c>
      <c r="B48" s="32" t="s">
        <v>51</v>
      </c>
      <c r="C48" s="33">
        <v>601.27</v>
      </c>
      <c r="D48" s="34">
        <f t="shared" ref="D48:D49" si="11">((C48/C47)-1)*100</f>
        <v>-0.47340804131561498</v>
      </c>
      <c r="E48" s="34">
        <f t="shared" ref="E48:E59" si="12">((C48/C$47)-1)*100</f>
        <v>-0.47340804131561498</v>
      </c>
      <c r="F48" s="34">
        <f>((C48/C36)-1)*100</f>
        <v>1.5178631728236747</v>
      </c>
    </row>
    <row r="49" spans="1:6" x14ac:dyDescent="0.2">
      <c r="A49" s="22"/>
      <c r="B49" s="23" t="s">
        <v>52</v>
      </c>
      <c r="C49" s="24">
        <v>605.46</v>
      </c>
      <c r="D49" s="25">
        <f t="shared" si="11"/>
        <v>0.69685831656327579</v>
      </c>
      <c r="E49" s="25">
        <f t="shared" si="12"/>
        <v>0.22015129194048466</v>
      </c>
      <c r="F49" s="25">
        <f t="shared" ref="F49" si="13">((C49/C37)-1)*100</f>
        <v>1.4680744092508746</v>
      </c>
    </row>
    <row r="50" spans="1:6" x14ac:dyDescent="0.2">
      <c r="A50" s="22"/>
      <c r="B50" s="23" t="s">
        <v>53</v>
      </c>
      <c r="C50" s="24">
        <v>606.57000000000005</v>
      </c>
      <c r="D50" s="25">
        <f>((C50/C49)-1)*100</f>
        <v>0.18333168169655245</v>
      </c>
      <c r="E50" s="25">
        <v>0.35</v>
      </c>
      <c r="F50" s="25">
        <f>((C50/C38)-1)*100</f>
        <v>1.3449842945933321</v>
      </c>
    </row>
    <row r="51" spans="1:6" x14ac:dyDescent="0.2">
      <c r="A51" s="22"/>
      <c r="B51" s="23" t="s">
        <v>54</v>
      </c>
      <c r="C51" s="24">
        <v>606.03</v>
      </c>
      <c r="D51" s="25">
        <f>((C51/C50)-1)*100</f>
        <v>-8.9025174340984226E-2</v>
      </c>
      <c r="E51" s="25">
        <f>((C51/C$47)-1)*100</f>
        <v>0.31450184562924477</v>
      </c>
      <c r="F51" s="25">
        <f>((C51/C39)-1)*100</f>
        <v>0.96461415433826136</v>
      </c>
    </row>
    <row r="52" spans="1:6" x14ac:dyDescent="0.2">
      <c r="A52" s="22"/>
      <c r="B52" s="23" t="s">
        <v>55</v>
      </c>
      <c r="C52" s="24">
        <v>600.76</v>
      </c>
      <c r="D52" s="25">
        <f t="shared" ref="D52:D59" si="14">((C52/C51)-1)*100</f>
        <v>-0.86959391449268342</v>
      </c>
      <c r="E52" s="25">
        <f t="shared" si="12"/>
        <v>-0.55782695777398805</v>
      </c>
      <c r="F52" s="25">
        <f t="shared" ref="F52:F53" si="15">((C52/C40)-1)*100</f>
        <v>1.1363445059847432</v>
      </c>
    </row>
    <row r="53" spans="1:6" x14ac:dyDescent="0.2">
      <c r="A53" s="22"/>
      <c r="B53" s="23" t="s">
        <v>56</v>
      </c>
      <c r="C53" s="24">
        <v>601.83000000000004</v>
      </c>
      <c r="D53" s="25">
        <f t="shared" si="14"/>
        <v>0.17810773020840998</v>
      </c>
      <c r="E53" s="25">
        <f t="shared" si="12"/>
        <v>-0.38071276049855829</v>
      </c>
      <c r="F53" s="25">
        <f t="shared" si="15"/>
        <v>0.94600714537311781</v>
      </c>
    </row>
    <row r="54" spans="1:6" x14ac:dyDescent="0.2">
      <c r="A54" s="22"/>
      <c r="B54" s="23" t="s">
        <v>57</v>
      </c>
      <c r="C54" s="24">
        <v>602.1</v>
      </c>
      <c r="D54" s="25">
        <f t="shared" si="14"/>
        <v>4.4863167339603827E-2</v>
      </c>
      <c r="E54" s="25">
        <v>-0.33</v>
      </c>
      <c r="F54" s="25">
        <f>((C54/C42)-1)*100</f>
        <v>0.4554782521647871</v>
      </c>
    </row>
    <row r="55" spans="1:6" x14ac:dyDescent="0.2">
      <c r="A55" s="22"/>
      <c r="B55" s="23" t="s">
        <v>58</v>
      </c>
      <c r="C55" s="24">
        <v>603.46</v>
      </c>
      <c r="D55" s="25">
        <f t="shared" si="14"/>
        <v>0.22587610031556959</v>
      </c>
      <c r="E55" s="25">
        <f t="shared" si="12"/>
        <v>-0.11090328240609404</v>
      </c>
      <c r="F55" s="25">
        <f>((C55/C43)-1)*100</f>
        <v>0.63201427451766712</v>
      </c>
    </row>
    <row r="56" spans="1:6" x14ac:dyDescent="0.2">
      <c r="A56" s="22"/>
      <c r="B56" s="23" t="s">
        <v>59</v>
      </c>
      <c r="C56" s="24">
        <v>604.48</v>
      </c>
      <c r="D56" s="25">
        <f>((C56/C55)-1)*100</f>
        <v>0.16902528750870616</v>
      </c>
      <c r="E56" s="25">
        <f>((C56/C$47)-1)*100</f>
        <v>5.7934550510663207E-2</v>
      </c>
      <c r="F56" s="25">
        <f>((C56/C44)-1)*100</f>
        <v>0.60246979329627859</v>
      </c>
    </row>
    <row r="57" spans="1:6" x14ac:dyDescent="0.2">
      <c r="A57" s="22"/>
      <c r="B57" s="23" t="s">
        <v>60</v>
      </c>
      <c r="C57" s="24">
        <v>607.05999999999995</v>
      </c>
      <c r="D57" s="25">
        <f t="shared" si="14"/>
        <v>0.42681312863948051</v>
      </c>
      <c r="E57" s="25">
        <f t="shared" si="12"/>
        <v>0.48499495141773874</v>
      </c>
      <c r="F57" s="25">
        <f>((C57/C45)-1)*100</f>
        <v>0.87404453306745289</v>
      </c>
    </row>
    <row r="58" spans="1:6" x14ac:dyDescent="0.2">
      <c r="A58" s="22"/>
      <c r="B58" s="23" t="s">
        <v>4</v>
      </c>
      <c r="C58" s="24">
        <v>611.16999999999996</v>
      </c>
      <c r="D58" s="25">
        <f t="shared" si="14"/>
        <v>0.67703357164037303</v>
      </c>
      <c r="E58" s="25">
        <f t="shared" si="12"/>
        <v>1.1653121016999668</v>
      </c>
      <c r="F58" s="25">
        <f>((C58/C46)-1)*100</f>
        <v>1.2524643395569912</v>
      </c>
    </row>
    <row r="59" spans="1:6" x14ac:dyDescent="0.2">
      <c r="A59" s="43"/>
      <c r="B59" s="44" t="s">
        <v>5</v>
      </c>
      <c r="C59" s="26">
        <v>613.07000000000005</v>
      </c>
      <c r="D59" s="45">
        <f t="shared" si="14"/>
        <v>0.31087913346532492</v>
      </c>
      <c r="E59" s="45">
        <f t="shared" si="12"/>
        <v>1.4798139473292338</v>
      </c>
      <c r="F59" s="45">
        <f t="shared" ref="F59" si="16">((C59/C47)-1)*100</f>
        <v>1.4798139473292338</v>
      </c>
    </row>
    <row r="60" spans="1:6" x14ac:dyDescent="0.2">
      <c r="A60" s="29">
        <v>2018</v>
      </c>
      <c r="B60" s="32" t="s">
        <v>51</v>
      </c>
      <c r="C60" s="24">
        <v>614.86</v>
      </c>
      <c r="D60" s="25">
        <f>((C60/C59)-1)*100</f>
        <v>0.29197318413882734</v>
      </c>
      <c r="E60" s="25">
        <f>((C60/C$59)-1)*100</f>
        <v>0.29197318413882734</v>
      </c>
      <c r="F60" s="25">
        <f>((C60/C48)-1)*100</f>
        <v>2.2602158763949776</v>
      </c>
    </row>
    <row r="61" spans="1:6" x14ac:dyDescent="0.2">
      <c r="A61" s="22"/>
      <c r="B61" s="23" t="s">
        <v>52</v>
      </c>
      <c r="C61" s="24">
        <v>617.04999999999995</v>
      </c>
      <c r="D61" s="25">
        <f t="shared" ref="D61:D71" si="17">((C61/C60)-1)*100</f>
        <v>0.35617864229253726</v>
      </c>
      <c r="E61" s="25">
        <v>0.64</v>
      </c>
      <c r="F61" s="25">
        <f t="shared" ref="F61:F71" si="18">((C61/C49)-1)*100</f>
        <v>1.9142470187956118</v>
      </c>
    </row>
    <row r="62" spans="1:6" x14ac:dyDescent="0.2">
      <c r="A62" s="22"/>
      <c r="B62" s="23" t="s">
        <v>53</v>
      </c>
      <c r="C62" s="24">
        <v>620.20000000000005</v>
      </c>
      <c r="D62" s="25">
        <f t="shared" si="17"/>
        <v>0.5104934770278069</v>
      </c>
      <c r="E62" s="25">
        <f t="shared" ref="E62:E71" si="19">((C62/C$59)-1)*100</f>
        <v>1.1629993312346043</v>
      </c>
      <c r="F62" s="25">
        <f t="shared" si="18"/>
        <v>2.2470613449395715</v>
      </c>
    </row>
    <row r="63" spans="1:6" x14ac:dyDescent="0.2">
      <c r="A63" s="22"/>
      <c r="B63" s="23" t="s">
        <v>54</v>
      </c>
      <c r="C63" s="24">
        <v>622.30999999999995</v>
      </c>
      <c r="D63" s="25">
        <f t="shared" si="17"/>
        <v>0.34021283456948659</v>
      </c>
      <c r="E63" s="25">
        <f t="shared" si="19"/>
        <v>1.5071688387948923</v>
      </c>
      <c r="F63" s="25">
        <f t="shared" si="18"/>
        <v>2.6863356599508226</v>
      </c>
    </row>
    <row r="64" spans="1:6" x14ac:dyDescent="0.2">
      <c r="A64" s="22"/>
      <c r="B64" s="23" t="s">
        <v>55</v>
      </c>
      <c r="C64" s="24">
        <v>624.45000000000005</v>
      </c>
      <c r="D64" s="25">
        <f t="shared" si="17"/>
        <v>0.34388005977730174</v>
      </c>
      <c r="E64" s="25">
        <v>1.85</v>
      </c>
      <c r="F64" s="25">
        <f t="shared" si="18"/>
        <v>3.9433384379785608</v>
      </c>
    </row>
    <row r="65" spans="1:6" x14ac:dyDescent="0.2">
      <c r="A65" s="22"/>
      <c r="B65" s="23" t="s">
        <v>56</v>
      </c>
      <c r="C65" s="24">
        <v>633.85</v>
      </c>
      <c r="D65" s="25">
        <f>((C65/C64)-1)*100</f>
        <v>1.5053246857234415</v>
      </c>
      <c r="E65" s="25">
        <f>((C65/C$59)-1)*100</f>
        <v>3.3894987521816411</v>
      </c>
      <c r="F65" s="25">
        <f>((C65/C53)-1)*100</f>
        <v>5.3204393267201722</v>
      </c>
    </row>
    <row r="66" spans="1:6" x14ac:dyDescent="0.2">
      <c r="A66" s="22"/>
      <c r="B66" s="23" t="s">
        <v>57</v>
      </c>
      <c r="C66" s="24">
        <v>636.05999999999995</v>
      </c>
      <c r="D66" s="25">
        <f t="shared" si="17"/>
        <v>0.34866293287054706</v>
      </c>
      <c r="E66" s="25">
        <f t="shared" si="19"/>
        <v>3.7499796108111383</v>
      </c>
      <c r="F66" s="25">
        <f t="shared" si="18"/>
        <v>5.6402590931738716</v>
      </c>
    </row>
    <row r="67" spans="1:6" x14ac:dyDescent="0.2">
      <c r="A67" s="22"/>
      <c r="B67" s="23" t="s">
        <v>58</v>
      </c>
      <c r="C67" s="24">
        <v>637.69000000000005</v>
      </c>
      <c r="D67" s="25">
        <v>0.25</v>
      </c>
      <c r="E67" s="25">
        <f t="shared" si="19"/>
        <v>4.0158546332392797</v>
      </c>
      <c r="F67" s="25">
        <v>5.68</v>
      </c>
    </row>
    <row r="68" spans="1:6" x14ac:dyDescent="0.2">
      <c r="A68" s="22"/>
      <c r="B68" s="23" t="s">
        <v>59</v>
      </c>
      <c r="C68" s="24">
        <v>638.58000000000004</v>
      </c>
      <c r="D68" s="25">
        <f t="shared" si="17"/>
        <v>0.13956624692248454</v>
      </c>
      <c r="E68" s="25">
        <f t="shared" si="19"/>
        <v>4.161025657755224</v>
      </c>
      <c r="F68" s="25">
        <f t="shared" si="18"/>
        <v>5.6412122816305033</v>
      </c>
    </row>
    <row r="69" spans="1:6" x14ac:dyDescent="0.2">
      <c r="A69" s="22"/>
      <c r="B69" s="23" t="s">
        <v>60</v>
      </c>
      <c r="C69" s="24">
        <v>638.72</v>
      </c>
      <c r="D69" s="25">
        <f t="shared" si="17"/>
        <v>2.1923643083088251E-2</v>
      </c>
      <c r="E69" s="25">
        <f t="shared" si="19"/>
        <v>4.1838615492521214</v>
      </c>
      <c r="F69" s="25">
        <v>5.21</v>
      </c>
    </row>
    <row r="70" spans="1:6" x14ac:dyDescent="0.2">
      <c r="A70" s="22"/>
      <c r="B70" s="23" t="s">
        <v>4</v>
      </c>
      <c r="C70" s="24">
        <v>640.20000000000005</v>
      </c>
      <c r="D70" s="25">
        <f t="shared" si="17"/>
        <v>0.23171342685370799</v>
      </c>
      <c r="E70" s="25">
        <f t="shared" si="19"/>
        <v>4.4252695450764268</v>
      </c>
      <c r="F70" s="25">
        <f t="shared" si="18"/>
        <v>4.7499059181569825</v>
      </c>
    </row>
    <row r="71" spans="1:6" x14ac:dyDescent="0.2">
      <c r="A71" s="43"/>
      <c r="B71" s="44" t="s">
        <v>5</v>
      </c>
      <c r="C71" s="24">
        <v>640.48</v>
      </c>
      <c r="D71" s="25">
        <f t="shared" si="17"/>
        <v>4.3736332396115962E-2</v>
      </c>
      <c r="E71" s="25">
        <f t="shared" si="19"/>
        <v>4.4709413280701993</v>
      </c>
      <c r="F71" s="25">
        <f t="shared" si="18"/>
        <v>4.4709413280701993</v>
      </c>
    </row>
    <row r="72" spans="1:6" x14ac:dyDescent="0.2">
      <c r="A72" s="29">
        <v>2019</v>
      </c>
      <c r="B72" s="32" t="s">
        <v>51</v>
      </c>
      <c r="C72" s="33">
        <v>640.77</v>
      </c>
      <c r="D72" s="34">
        <f>((C72/C71)-1)*100</f>
        <v>4.5278541094173619E-2</v>
      </c>
      <c r="E72" s="34">
        <f>((C72/C$71)-1)*100</f>
        <v>4.5278541094173619E-2</v>
      </c>
      <c r="F72" s="34">
        <f>((C72/C60)-1)*100</f>
        <v>4.2139674072146471</v>
      </c>
    </row>
    <row r="73" spans="1:6" x14ac:dyDescent="0.2">
      <c r="A73" s="22"/>
      <c r="B73" s="23" t="s">
        <v>52</v>
      </c>
      <c r="C73" s="24">
        <v>642.69000000000005</v>
      </c>
      <c r="D73" s="25">
        <f t="shared" ref="D73:D74" si="20">((C73/C72)-1)*100</f>
        <v>0.29963949623110775</v>
      </c>
      <c r="E73" s="25">
        <v>0.34</v>
      </c>
      <c r="F73" s="25">
        <v>4.1500000000000004</v>
      </c>
    </row>
    <row r="74" spans="1:6" x14ac:dyDescent="0.2">
      <c r="A74" s="22"/>
      <c r="B74" s="23" t="s">
        <v>53</v>
      </c>
      <c r="C74" s="24">
        <v>643.53</v>
      </c>
      <c r="D74" s="25">
        <f t="shared" si="20"/>
        <v>0.13070064883535792</v>
      </c>
      <c r="E74" s="25">
        <f>((C74/C$71)-1)*100</f>
        <v>0.47620534599051023</v>
      </c>
      <c r="F74" s="25">
        <f t="shared" ref="F74:F76" si="21">((C74/C62)-1)*100</f>
        <v>3.7616897774911173</v>
      </c>
    </row>
    <row r="75" spans="1:6" x14ac:dyDescent="0.2">
      <c r="A75" s="22"/>
      <c r="B75" s="23" t="s">
        <v>54</v>
      </c>
      <c r="C75" s="24">
        <v>643.76</v>
      </c>
      <c r="D75" s="25">
        <v>0.03</v>
      </c>
      <c r="E75" s="25">
        <f>((C75/C$71)-1)*100</f>
        <v>0.512115913065192</v>
      </c>
      <c r="F75" s="25">
        <f t="shared" si="21"/>
        <v>3.4468351786087315</v>
      </c>
    </row>
    <row r="76" spans="1:6" x14ac:dyDescent="0.2">
      <c r="A76" s="22"/>
      <c r="B76" s="23" t="s">
        <v>55</v>
      </c>
      <c r="C76" s="24">
        <v>647.64</v>
      </c>
      <c r="D76" s="25">
        <v>0.63</v>
      </c>
      <c r="E76" s="25">
        <f>((C76/C$71)-1)*100</f>
        <v>1.1179115663252581</v>
      </c>
      <c r="F76" s="25">
        <f t="shared" si="21"/>
        <v>3.7136680278645029</v>
      </c>
    </row>
    <row r="77" spans="1:6" x14ac:dyDescent="0.2">
      <c r="A77" s="22"/>
      <c r="B77" s="23" t="s">
        <v>56</v>
      </c>
      <c r="C77" s="24">
        <v>647.96</v>
      </c>
      <c r="D77" s="25">
        <f>((C77/C76)-1)*100</f>
        <v>4.9410166141683476E-2</v>
      </c>
      <c r="E77" s="25">
        <f t="shared" ref="E77:E83" si="22">((C77/C$71)-1)*100</f>
        <v>1.1678740944291777</v>
      </c>
      <c r="F77" s="25">
        <f>((C77/C65)-1)*100</f>
        <v>2.2260787252504466</v>
      </c>
    </row>
    <row r="78" spans="1:6" ht="15" customHeight="1" x14ac:dyDescent="0.2">
      <c r="A78" s="22"/>
      <c r="B78" s="23" t="s">
        <v>57</v>
      </c>
      <c r="C78" s="24">
        <v>648.54</v>
      </c>
      <c r="D78" s="25">
        <f t="shared" ref="D78:D79" si="23">((C78/C77)-1)*100</f>
        <v>8.9511698252975336E-2</v>
      </c>
      <c r="E78" s="25">
        <f t="shared" si="22"/>
        <v>1.2584311766175249</v>
      </c>
      <c r="F78" s="25">
        <f t="shared" ref="F78:F82" si="24">((C78/C66)-1)*100</f>
        <v>1.9620790491463147</v>
      </c>
    </row>
    <row r="79" spans="1:6" x14ac:dyDescent="0.2">
      <c r="A79" s="22"/>
      <c r="B79" s="23" t="s">
        <v>58</v>
      </c>
      <c r="C79" s="24">
        <v>648.86</v>
      </c>
      <c r="D79" s="25">
        <f t="shared" si="23"/>
        <v>4.9341598051011459E-2</v>
      </c>
      <c r="E79" s="25">
        <f>((C79/C$71)-1)*100</f>
        <v>1.3083937047214667</v>
      </c>
      <c r="F79" s="25">
        <f t="shared" si="24"/>
        <v>1.751634806881075</v>
      </c>
    </row>
    <row r="80" spans="1:6" x14ac:dyDescent="0.2">
      <c r="A80" s="22"/>
      <c r="B80" s="23" t="s">
        <v>59</v>
      </c>
      <c r="C80" s="24">
        <v>649.97</v>
      </c>
      <c r="D80" s="25">
        <f t="shared" ref="D80:D83" si="25">((C80/C79)-1)*100</f>
        <v>0.17106925993279898</v>
      </c>
      <c r="E80" s="25">
        <f>((C80/C$71)-1)*100</f>
        <v>1.4817012240819327</v>
      </c>
      <c r="F80" s="25">
        <f t="shared" si="24"/>
        <v>1.7836449622600226</v>
      </c>
    </row>
    <row r="81" spans="1:6" x14ac:dyDescent="0.2">
      <c r="A81" s="22"/>
      <c r="B81" s="23" t="s">
        <v>60</v>
      </c>
      <c r="C81" s="24">
        <v>651.78</v>
      </c>
      <c r="D81" s="25">
        <f t="shared" si="25"/>
        <v>0.27847439112573813</v>
      </c>
      <c r="E81" s="25">
        <f t="shared" si="22"/>
        <v>1.7643017736697297</v>
      </c>
      <c r="F81" s="25">
        <f t="shared" si="24"/>
        <v>2.0447144288576968</v>
      </c>
    </row>
    <row r="82" spans="1:6" x14ac:dyDescent="0.2">
      <c r="A82" s="22"/>
      <c r="B82" s="23" t="s">
        <v>4</v>
      </c>
      <c r="C82" s="24">
        <v>652.27</v>
      </c>
      <c r="D82" s="25">
        <f t="shared" si="25"/>
        <v>7.5178741293080442E-2</v>
      </c>
      <c r="E82" s="25">
        <f t="shared" si="22"/>
        <v>1.8408068948288836</v>
      </c>
      <c r="F82" s="25">
        <f t="shared" si="24"/>
        <v>1.885348328647285</v>
      </c>
    </row>
    <row r="83" spans="1:6" x14ac:dyDescent="0.2">
      <c r="A83" s="43"/>
      <c r="B83" s="44" t="s">
        <v>5</v>
      </c>
      <c r="C83" s="24">
        <v>652.20000000000005</v>
      </c>
      <c r="D83" s="25">
        <f t="shared" si="25"/>
        <v>-1.0731752188497534E-2</v>
      </c>
      <c r="E83" s="25">
        <f t="shared" si="22"/>
        <v>1.8298775918061505</v>
      </c>
      <c r="F83" s="25">
        <f t="shared" ref="F83" si="26">((C83/C71)-1)*100</f>
        <v>1.8298775918061505</v>
      </c>
    </row>
    <row r="84" spans="1:6" x14ac:dyDescent="0.2">
      <c r="A84" s="29">
        <v>2020</v>
      </c>
      <c r="B84" s="32" t="s">
        <v>51</v>
      </c>
      <c r="C84" s="33">
        <v>652.20000000000005</v>
      </c>
      <c r="D84" s="34">
        <f>((C84/C83)-1)*100</f>
        <v>0</v>
      </c>
      <c r="E84" s="34">
        <f>((C84/C$83)-1)*100</f>
        <v>0</v>
      </c>
      <c r="F84" s="34">
        <f t="shared" ref="F84:F89" si="27">((C84/C72)-1)*100</f>
        <v>1.783791376000754</v>
      </c>
    </row>
    <row r="85" spans="1:6" x14ac:dyDescent="0.2">
      <c r="A85" s="22"/>
      <c r="B85" s="23" t="s">
        <v>52</v>
      </c>
      <c r="C85" s="24">
        <v>652.07000000000005</v>
      </c>
      <c r="D85" s="25">
        <f>((C85/C84)-1)*100</f>
        <v>-1.9932536031885828E-2</v>
      </c>
      <c r="E85" s="25">
        <f>((C85/C$83)-1)*100</f>
        <v>-1.9932536031885828E-2</v>
      </c>
      <c r="F85" s="25">
        <f t="shared" si="27"/>
        <v>1.4594905786615708</v>
      </c>
    </row>
    <row r="86" spans="1:6" x14ac:dyDescent="0.2">
      <c r="A86" s="22"/>
      <c r="B86" s="23" t="s">
        <v>53</v>
      </c>
      <c r="C86" s="24">
        <v>651.46</v>
      </c>
      <c r="D86" s="25">
        <f>((C86/C85)-1)*100</f>
        <v>-9.3548238686036456E-2</v>
      </c>
      <c r="E86" s="25">
        <f>((C86/C$83)-1)*100</f>
        <v>-0.11346212818154067</v>
      </c>
      <c r="F86" s="25">
        <f t="shared" si="27"/>
        <v>1.2322657840349471</v>
      </c>
    </row>
    <row r="87" spans="1:6" x14ac:dyDescent="0.2">
      <c r="A87" s="22"/>
      <c r="B87" s="23" t="s">
        <v>54</v>
      </c>
      <c r="C87" s="24">
        <v>651.85</v>
      </c>
      <c r="D87" s="25">
        <f>((C87/C86)-1)*100</f>
        <v>5.9865532803238253E-2</v>
      </c>
      <c r="E87" s="25">
        <f>((C87/C$83)-1)*100</f>
        <v>-5.3664520085872081E-2</v>
      </c>
      <c r="F87" s="25">
        <f t="shared" si="27"/>
        <v>1.2566795078911452</v>
      </c>
    </row>
    <row r="88" spans="1:6" x14ac:dyDescent="0.2">
      <c r="A88" s="22"/>
      <c r="B88" s="23" t="s">
        <v>55</v>
      </c>
      <c r="C88" s="24">
        <v>651.96</v>
      </c>
      <c r="D88" s="25">
        <f>((C88/C87)-1)*100</f>
        <v>1.6875047940478893E-2</v>
      </c>
      <c r="E88" s="25">
        <f>((C88/C$83)-1)*100</f>
        <v>-3.6798528058878954E-2</v>
      </c>
      <c r="F88" s="25">
        <f t="shared" si="27"/>
        <v>0.66703724291272692</v>
      </c>
    </row>
    <row r="89" spans="1:6" x14ac:dyDescent="0.2">
      <c r="A89" s="22"/>
      <c r="B89" s="23" t="s">
        <v>56</v>
      </c>
      <c r="C89" s="24">
        <v>653.32000000000005</v>
      </c>
      <c r="D89" s="25">
        <v>0.2</v>
      </c>
      <c r="E89" s="25">
        <f t="shared" ref="E89:E95" si="28">((C89/C$83)-1)*100</f>
        <v>0.17172646427476845</v>
      </c>
      <c r="F89" s="25">
        <f t="shared" si="27"/>
        <v>0.82721155626890308</v>
      </c>
    </row>
    <row r="90" spans="1:6" x14ac:dyDescent="0.2">
      <c r="A90" s="22"/>
      <c r="B90" s="23" t="s">
        <v>57</v>
      </c>
      <c r="C90" s="24">
        <v>655.33000000000004</v>
      </c>
      <c r="D90" s="25">
        <f t="shared" ref="D90:D95" si="29">((C90/C89)-1)*100</f>
        <v>0.30765933998653239</v>
      </c>
      <c r="E90" s="25">
        <f t="shared" si="28"/>
        <v>0.47991413676786721</v>
      </c>
      <c r="F90" s="25">
        <f t="shared" ref="F90:F96" si="30">((C90/C78)-1)*100</f>
        <v>1.0469670336448189</v>
      </c>
    </row>
    <row r="91" spans="1:6" x14ac:dyDescent="0.2">
      <c r="A91" s="22"/>
      <c r="B91" s="23" t="s">
        <v>58</v>
      </c>
      <c r="C91" s="24">
        <v>678.85</v>
      </c>
      <c r="D91" s="25">
        <f>((C91/C90)-1)*100</f>
        <v>3.5890314803228796</v>
      </c>
      <c r="E91" s="25">
        <f>((C91/C$83)-1)*100</f>
        <v>4.0861698865378715</v>
      </c>
      <c r="F91" s="25">
        <f>((C91/C79)-1)*100</f>
        <v>4.6219523471935364</v>
      </c>
    </row>
    <row r="92" spans="1:6" x14ac:dyDescent="0.2">
      <c r="A92" s="22"/>
      <c r="B92" s="23" t="s">
        <v>59</v>
      </c>
      <c r="C92" s="24">
        <v>689.58</v>
      </c>
      <c r="D92" s="25">
        <f>((C92/C91)-1)*100</f>
        <v>1.5806142741400908</v>
      </c>
      <c r="E92" s="25">
        <f>((C92/C$83)-1)*100</f>
        <v>5.7313707451701834</v>
      </c>
      <c r="F92" s="25">
        <f>((C92/C80)-1)*100</f>
        <v>6.0941274212656049</v>
      </c>
    </row>
    <row r="93" spans="1:6" x14ac:dyDescent="0.2">
      <c r="A93" s="22"/>
      <c r="B93" s="23" t="s">
        <v>60</v>
      </c>
      <c r="C93" s="24">
        <v>703.67</v>
      </c>
      <c r="D93" s="25">
        <f>((C93/C92)-1)*100</f>
        <v>2.0432727167261078</v>
      </c>
      <c r="E93" s="25">
        <f>((C93/C$83)-1)*100</f>
        <v>7.8917509966267785</v>
      </c>
      <c r="F93" s="25">
        <f>((C93/C81)-1)*100</f>
        <v>7.9612752769339323</v>
      </c>
    </row>
    <row r="94" spans="1:6" x14ac:dyDescent="0.2">
      <c r="A94" s="22"/>
      <c r="B94" s="23" t="s">
        <v>4</v>
      </c>
      <c r="C94" s="24">
        <v>706.97</v>
      </c>
      <c r="D94" s="25">
        <f>((C94/C93)-1)*100</f>
        <v>0.4689698296076461</v>
      </c>
      <c r="E94" s="25">
        <f>((C94/C$83)-1)*100</f>
        <v>8.3977307574363724</v>
      </c>
      <c r="F94" s="25">
        <f>((C94/C82)-1)*100</f>
        <v>8.3860977815935165</v>
      </c>
    </row>
    <row r="95" spans="1:6" x14ac:dyDescent="0.2">
      <c r="A95" s="43"/>
      <c r="B95" s="44" t="s">
        <v>5</v>
      </c>
      <c r="C95" s="26">
        <v>716.71</v>
      </c>
      <c r="D95" s="45">
        <f t="shared" si="29"/>
        <v>1.3777105110542198</v>
      </c>
      <c r="E95" s="45">
        <f t="shared" si="28"/>
        <v>9.8911376878258128</v>
      </c>
      <c r="F95" s="45">
        <f t="shared" si="30"/>
        <v>9.8911376878258128</v>
      </c>
    </row>
    <row r="96" spans="1:6" x14ac:dyDescent="0.2">
      <c r="A96" s="29">
        <v>2021</v>
      </c>
      <c r="B96" s="32" t="s">
        <v>51</v>
      </c>
      <c r="C96" s="33">
        <v>747.16</v>
      </c>
      <c r="D96" s="34">
        <f t="shared" ref="D96:D101" si="31">((C96/C95)-1)*100</f>
        <v>4.248580318399342</v>
      </c>
      <c r="E96" s="34">
        <f t="shared" ref="E96:E101" si="32">((C96/C$95)-1)*100</f>
        <v>4.248580318399342</v>
      </c>
      <c r="F96" s="34">
        <f t="shared" si="30"/>
        <v>14.559950935295918</v>
      </c>
    </row>
    <row r="97" spans="1:6" x14ac:dyDescent="0.2">
      <c r="A97" s="22"/>
      <c r="B97" s="23" t="s">
        <v>52</v>
      </c>
      <c r="C97" s="24">
        <v>775.31</v>
      </c>
      <c r="D97" s="25">
        <f t="shared" si="31"/>
        <v>3.7675999785855785</v>
      </c>
      <c r="E97" s="25">
        <f t="shared" si="32"/>
        <v>8.1762498081511268</v>
      </c>
      <c r="F97" s="25">
        <f t="shared" ref="F97:F105" si="33">((C97/C85)-1)*100</f>
        <v>18.899811369944921</v>
      </c>
    </row>
    <row r="98" spans="1:6" x14ac:dyDescent="0.2">
      <c r="A98" s="22"/>
      <c r="B98" s="23" t="s">
        <v>53</v>
      </c>
      <c r="C98" s="24">
        <v>784.63</v>
      </c>
      <c r="D98" s="25">
        <f t="shared" si="31"/>
        <v>1.2020998052391985</v>
      </c>
      <c r="E98" s="25">
        <f t="shared" si="32"/>
        <v>9.4766362964099784</v>
      </c>
      <c r="F98" s="25">
        <f t="shared" si="33"/>
        <v>20.44177693181468</v>
      </c>
    </row>
    <row r="99" spans="1:6" x14ac:dyDescent="0.2">
      <c r="A99" s="22"/>
      <c r="B99" s="23" t="s">
        <v>54</v>
      </c>
      <c r="C99" s="24">
        <v>818.91</v>
      </c>
      <c r="D99" s="25">
        <f t="shared" si="31"/>
        <v>4.3689382256604903</v>
      </c>
      <c r="E99" s="25">
        <f t="shared" si="32"/>
        <v>14.259602907731139</v>
      </c>
      <c r="F99" s="25">
        <f t="shared" si="33"/>
        <v>25.628595535782761</v>
      </c>
    </row>
    <row r="100" spans="1:6" x14ac:dyDescent="0.2">
      <c r="A100" s="22"/>
      <c r="B100" s="23" t="s">
        <v>55</v>
      </c>
      <c r="C100" s="24">
        <v>831.76</v>
      </c>
      <c r="D100" s="25">
        <f t="shared" si="31"/>
        <v>1.5691590040419534</v>
      </c>
      <c r="E100" s="25">
        <f t="shared" si="32"/>
        <v>16.052517754740414</v>
      </c>
      <c r="F100" s="25">
        <f t="shared" si="33"/>
        <v>27.578379041658984</v>
      </c>
    </row>
    <row r="101" spans="1:6" x14ac:dyDescent="0.2">
      <c r="A101" s="22"/>
      <c r="B101" s="23" t="s">
        <v>56</v>
      </c>
      <c r="C101" s="24">
        <v>841.65</v>
      </c>
      <c r="D101" s="25">
        <f t="shared" si="31"/>
        <v>1.1890449168029171</v>
      </c>
      <c r="E101" s="25">
        <f t="shared" si="32"/>
        <v>17.432434317924962</v>
      </c>
      <c r="F101" s="25">
        <f t="shared" si="33"/>
        <v>28.826608706300117</v>
      </c>
    </row>
    <row r="102" spans="1:6" x14ac:dyDescent="0.2">
      <c r="A102" s="22"/>
      <c r="B102" s="23" t="s">
        <v>57</v>
      </c>
      <c r="C102" s="24">
        <v>849.58</v>
      </c>
      <c r="D102" s="25">
        <f>((C102/C101)-1)*100</f>
        <v>0.94219687518566353</v>
      </c>
      <c r="E102" s="25">
        <f>((C102/C$95)-1)*100</f>
        <v>18.538879044522893</v>
      </c>
      <c r="F102" s="25">
        <f t="shared" si="33"/>
        <v>29.641554636595302</v>
      </c>
    </row>
    <row r="103" spans="1:6" x14ac:dyDescent="0.2">
      <c r="A103" s="22"/>
      <c r="B103" s="23" t="s">
        <v>58</v>
      </c>
      <c r="C103" s="24">
        <v>876</v>
      </c>
      <c r="D103" s="25">
        <f t="shared" ref="D103" si="34">((C103/C102)-1)*100</f>
        <v>3.1097718872854729</v>
      </c>
      <c r="E103" s="25">
        <f t="shared" ref="E103:E107" si="35">((C103/C$95)-1)*100</f>
        <v>22.225167780552791</v>
      </c>
      <c r="F103" s="25">
        <f t="shared" si="33"/>
        <v>29.041761803049269</v>
      </c>
    </row>
    <row r="104" spans="1:6" x14ac:dyDescent="0.2">
      <c r="A104" s="22"/>
      <c r="B104" s="23" t="s">
        <v>59</v>
      </c>
      <c r="C104" s="24">
        <v>877.82</v>
      </c>
      <c r="D104" s="25">
        <f>((C104/C103)-1)*100</f>
        <v>0.2077625570776398</v>
      </c>
      <c r="E104" s="25">
        <f t="shared" si="35"/>
        <v>22.479105914526109</v>
      </c>
      <c r="F104" s="25">
        <f t="shared" si="33"/>
        <v>27.297775457524875</v>
      </c>
    </row>
    <row r="105" spans="1:6" x14ac:dyDescent="0.2">
      <c r="A105" s="22"/>
      <c r="B105" s="23" t="s">
        <v>60</v>
      </c>
      <c r="C105" s="24">
        <v>878.9</v>
      </c>
      <c r="D105" s="25">
        <f>((C105/C104)-1)*100</f>
        <v>0.12303205668586781</v>
      </c>
      <c r="E105" s="25">
        <f t="shared" si="35"/>
        <v>22.629794477543207</v>
      </c>
      <c r="F105" s="25">
        <f t="shared" si="33"/>
        <v>24.902297952165075</v>
      </c>
    </row>
    <row r="106" spans="1:6" x14ac:dyDescent="0.2">
      <c r="A106" s="22"/>
      <c r="B106" s="23" t="s">
        <v>4</v>
      </c>
      <c r="C106" s="24">
        <v>879.72</v>
      </c>
      <c r="D106" s="25">
        <f>((C106/C105)-1)*100</f>
        <v>9.3298441233358176E-2</v>
      </c>
      <c r="E106" s="25">
        <f>((C106/C$95)-1)*100</f>
        <v>22.744206164278435</v>
      </c>
      <c r="F106" s="25">
        <f>((C106/C94)-1)*100</f>
        <v>24.43526599431376</v>
      </c>
    </row>
    <row r="107" spans="1:6" x14ac:dyDescent="0.2">
      <c r="A107" s="43"/>
      <c r="B107" s="44" t="s">
        <v>5</v>
      </c>
      <c r="C107" s="26">
        <v>871.25</v>
      </c>
      <c r="D107" s="45">
        <f t="shared" ref="D107" si="36">((C107/C106)-1)*100</f>
        <v>-0.9628063474741988</v>
      </c>
      <c r="E107" s="45">
        <f t="shared" si="35"/>
        <v>21.562417156171954</v>
      </c>
      <c r="F107" s="45">
        <f t="shared" ref="F107" si="37">((C107/C95)-1)*100</f>
        <v>21.562417156171954</v>
      </c>
    </row>
    <row r="108" spans="1:6" x14ac:dyDescent="0.2">
      <c r="A108" s="29">
        <v>2022</v>
      </c>
      <c r="B108" s="32" t="s">
        <v>51</v>
      </c>
      <c r="C108" s="33">
        <v>868.37</v>
      </c>
      <c r="D108" s="34">
        <f t="shared" ref="D108:D119" si="38">((C108/C107)-1)*100</f>
        <v>-0.3305595408895301</v>
      </c>
      <c r="E108" s="34">
        <f t="shared" ref="E108:E119" si="39">((C108/C$107)-1)*100</f>
        <v>-0.3305595408895301</v>
      </c>
      <c r="F108" s="34">
        <f t="shared" ref="F108:F119" si="40">((C108/C96)-1)*100</f>
        <v>16.222763531238304</v>
      </c>
    </row>
    <row r="109" spans="1:6" x14ac:dyDescent="0.2">
      <c r="A109" s="22"/>
      <c r="B109" s="23" t="s">
        <v>52</v>
      </c>
      <c r="C109" s="24">
        <v>872.29</v>
      </c>
      <c r="D109" s="25">
        <f t="shared" si="38"/>
        <v>0.45142047744624048</v>
      </c>
      <c r="E109" s="25">
        <f t="shared" si="39"/>
        <v>0.11936872309898927</v>
      </c>
      <c r="F109" s="25">
        <f t="shared" si="40"/>
        <v>12.508544969109137</v>
      </c>
    </row>
    <row r="110" spans="1:6" x14ac:dyDescent="0.2">
      <c r="A110" s="22"/>
      <c r="B110" s="23" t="s">
        <v>53</v>
      </c>
      <c r="C110" s="24">
        <v>884.06</v>
      </c>
      <c r="D110" s="25">
        <f>((C110/C109)-1)*100</f>
        <v>1.349321899826883</v>
      </c>
      <c r="E110" s="25">
        <f>((C110/C$107)-1)*100</f>
        <v>1.4703012912482105</v>
      </c>
      <c r="F110" s="25">
        <f>((C110/C98)-1)*100</f>
        <v>12.672214929329751</v>
      </c>
    </row>
    <row r="111" spans="1:6" x14ac:dyDescent="0.2">
      <c r="A111" s="22"/>
      <c r="B111" s="23" t="s">
        <v>54</v>
      </c>
      <c r="C111" s="24">
        <v>884.88</v>
      </c>
      <c r="D111" s="25">
        <f t="shared" si="38"/>
        <v>9.2753885482887988E-2</v>
      </c>
      <c r="E111" s="25">
        <f t="shared" si="39"/>
        <v>1.5644189383070328</v>
      </c>
      <c r="F111" s="25">
        <f t="shared" si="40"/>
        <v>8.0558303110231932</v>
      </c>
    </row>
    <row r="112" spans="1:6" x14ac:dyDescent="0.2">
      <c r="A112" s="22"/>
      <c r="B112" s="23" t="s">
        <v>55</v>
      </c>
      <c r="C112" s="24">
        <v>898.06</v>
      </c>
      <c r="D112" s="25">
        <f t="shared" si="38"/>
        <v>1.4894674984178513</v>
      </c>
      <c r="E112" s="25">
        <f t="shared" si="39"/>
        <v>3.0771879483500575</v>
      </c>
      <c r="F112" s="25">
        <f t="shared" si="40"/>
        <v>7.971049341156089</v>
      </c>
    </row>
    <row r="113" spans="1:6" x14ac:dyDescent="0.2">
      <c r="A113" s="22"/>
      <c r="B113" s="23" t="s">
        <v>56</v>
      </c>
      <c r="C113" s="24">
        <v>918.92</v>
      </c>
      <c r="D113" s="25">
        <f t="shared" si="38"/>
        <v>2.3227846691757703</v>
      </c>
      <c r="E113" s="25">
        <f t="shared" si="39"/>
        <v>5.4714490674318439</v>
      </c>
      <c r="F113" s="25">
        <f t="shared" si="40"/>
        <v>9.1807758569476547</v>
      </c>
    </row>
    <row r="114" spans="1:6" x14ac:dyDescent="0.2">
      <c r="A114" s="22"/>
      <c r="B114" s="23" t="s">
        <v>57</v>
      </c>
      <c r="C114" s="24">
        <v>931.05</v>
      </c>
      <c r="D114" s="25">
        <f t="shared" si="38"/>
        <v>1.320027858790751</v>
      </c>
      <c r="E114" s="25">
        <f t="shared" si="39"/>
        <v>6.8637015781922495</v>
      </c>
      <c r="F114" s="25">
        <f t="shared" si="40"/>
        <v>9.5894441959556431</v>
      </c>
    </row>
    <row r="115" spans="1:6" x14ac:dyDescent="0.2">
      <c r="A115" s="22"/>
      <c r="B115" s="23" t="s">
        <v>58</v>
      </c>
      <c r="C115" s="24">
        <v>923.59</v>
      </c>
      <c r="D115" s="25">
        <f t="shared" si="38"/>
        <v>-0.80124590516083005</v>
      </c>
      <c r="E115" s="25">
        <f t="shared" si="39"/>
        <v>6.0074605451936991</v>
      </c>
      <c r="F115" s="25">
        <f t="shared" si="40"/>
        <v>5.4326484018264898</v>
      </c>
    </row>
    <row r="116" spans="1:6" x14ac:dyDescent="0.2">
      <c r="A116" s="22"/>
      <c r="B116" s="23" t="s">
        <v>59</v>
      </c>
      <c r="C116" s="24">
        <v>915.15</v>
      </c>
      <c r="D116" s="25">
        <f t="shared" si="38"/>
        <v>-0.91382539871588397</v>
      </c>
      <c r="E116" s="25">
        <f t="shared" si="39"/>
        <v>5.0387374461979828</v>
      </c>
      <c r="F116" s="25">
        <v>4.12</v>
      </c>
    </row>
    <row r="117" spans="1:6" x14ac:dyDescent="0.2">
      <c r="A117" s="22"/>
      <c r="B117" s="23" t="s">
        <v>60</v>
      </c>
      <c r="C117" s="24">
        <v>914.27</v>
      </c>
      <c r="D117" s="25">
        <f>((C117/C116)-1)*100</f>
        <v>-9.6159099601156317E-2</v>
      </c>
      <c r="E117" s="25">
        <f>((C117/C$107)-1)*100</f>
        <v>4.9377331420372927</v>
      </c>
      <c r="F117" s="25">
        <f>((C117/C105)-1)*100</f>
        <v>4.0243486175901788</v>
      </c>
    </row>
    <row r="118" spans="1:6" ht="11.25" customHeight="1" x14ac:dyDescent="0.2">
      <c r="A118" s="22"/>
      <c r="B118" s="23" t="s">
        <v>4</v>
      </c>
      <c r="C118" s="24">
        <v>918.84</v>
      </c>
      <c r="D118" s="25">
        <f t="shared" si="38"/>
        <v>0.49985234121212585</v>
      </c>
      <c r="E118" s="25">
        <f t="shared" si="39"/>
        <v>5.4622668579626943</v>
      </c>
      <c r="F118" s="25">
        <f t="shared" si="40"/>
        <v>4.4468694584640645</v>
      </c>
    </row>
    <row r="119" spans="1:6" x14ac:dyDescent="0.2">
      <c r="A119" s="43"/>
      <c r="B119" s="44" t="s">
        <v>5</v>
      </c>
      <c r="C119" s="26">
        <v>927.44</v>
      </c>
      <c r="D119" s="45">
        <f t="shared" si="38"/>
        <v>0.93596273562317478</v>
      </c>
      <c r="E119" s="45">
        <f t="shared" si="39"/>
        <v>6.4493543758967098</v>
      </c>
      <c r="F119" s="45">
        <f t="shared" si="40"/>
        <v>6.4493543758967098</v>
      </c>
    </row>
    <row r="120" spans="1:6" x14ac:dyDescent="0.2">
      <c r="A120" s="29">
        <v>2023</v>
      </c>
      <c r="B120" s="32" t="s">
        <v>51</v>
      </c>
      <c r="C120" s="33">
        <v>932.67</v>
      </c>
      <c r="D120" s="34">
        <f t="shared" ref="D120:D121" si="41">((C120/C119)-1)*100</f>
        <v>0.56391788148020261</v>
      </c>
      <c r="E120" s="34">
        <f>((C120/C$119)-1)*100</f>
        <v>0.56391788148020261</v>
      </c>
      <c r="F120" s="34">
        <f t="shared" ref="F120:F121" si="42">((C120/C108)-1)*100</f>
        <v>7.4046777295392552</v>
      </c>
    </row>
    <row r="121" spans="1:6" x14ac:dyDescent="0.2">
      <c r="A121" s="22"/>
      <c r="B121" s="23" t="s">
        <v>52</v>
      </c>
      <c r="C121" s="24">
        <v>931.53</v>
      </c>
      <c r="D121" s="25">
        <f t="shared" si="41"/>
        <v>-0.12222972755636663</v>
      </c>
      <c r="E121" s="25">
        <f t="shared" ref="E121:E131" si="43">((C121/C$119)-1)*100</f>
        <v>0.44099887863364717</v>
      </c>
      <c r="F121" s="25">
        <f t="shared" si="42"/>
        <v>6.7913194006580468</v>
      </c>
    </row>
    <row r="122" spans="1:6" x14ac:dyDescent="0.2">
      <c r="A122" s="22"/>
      <c r="B122" s="23" t="s">
        <v>53</v>
      </c>
      <c r="C122" s="24">
        <v>927.07</v>
      </c>
      <c r="D122" s="25">
        <f>((C122/C121)-1)*100</f>
        <v>-0.47878221850073954</v>
      </c>
      <c r="E122" s="25">
        <f>((C122/C$119)-1)*100</f>
        <v>-3.9894764081771505E-2</v>
      </c>
      <c r="F122" s="25">
        <f>((C122/C110)-1)*100</f>
        <v>4.8650544080718561</v>
      </c>
    </row>
    <row r="123" spans="1:6" x14ac:dyDescent="0.2">
      <c r="A123" s="22"/>
      <c r="B123" s="23" t="s">
        <v>54</v>
      </c>
      <c r="C123" s="24">
        <v>927.24</v>
      </c>
      <c r="D123" s="25">
        <f t="shared" ref="D123:D128" si="44">((C123/C122)-1)*100</f>
        <v>1.8337342379748378E-2</v>
      </c>
      <c r="E123" s="25">
        <f t="shared" si="43"/>
        <v>-2.1564737341506213E-2</v>
      </c>
      <c r="F123" s="25">
        <f t="shared" ref="F123:F129" si="45">((C123/C111)-1)*100</f>
        <v>4.7870897748847341</v>
      </c>
    </row>
    <row r="124" spans="1:6" x14ac:dyDescent="0.2">
      <c r="A124" s="22"/>
      <c r="B124" s="23" t="s">
        <v>55</v>
      </c>
      <c r="C124" s="24">
        <v>928.75</v>
      </c>
      <c r="D124" s="25">
        <f t="shared" si="44"/>
        <v>0.16284888486259863</v>
      </c>
      <c r="E124" s="25">
        <f t="shared" si="43"/>
        <v>0.14124902958680963</v>
      </c>
      <c r="F124" s="25">
        <f t="shared" si="45"/>
        <v>3.4173663229628337</v>
      </c>
    </row>
    <row r="125" spans="1:6" x14ac:dyDescent="0.2">
      <c r="A125" s="22"/>
      <c r="B125" s="23" t="s">
        <v>56</v>
      </c>
      <c r="C125" s="24">
        <v>933.17</v>
      </c>
      <c r="D125" s="25">
        <f>((C125/C124)-1)*100</f>
        <v>0.47590847913863144</v>
      </c>
      <c r="E125" s="25">
        <f>((C125/C$119)-1)*100</f>
        <v>0.61782972483395149</v>
      </c>
      <c r="F125" s="25">
        <f>((C125/C113)-1)*100</f>
        <v>1.5507334697253405</v>
      </c>
    </row>
    <row r="126" spans="1:6" x14ac:dyDescent="0.2">
      <c r="A126" s="22"/>
      <c r="B126" s="23" t="s">
        <v>57</v>
      </c>
      <c r="C126" s="24">
        <v>924.49</v>
      </c>
      <c r="D126" s="25">
        <f t="shared" si="44"/>
        <v>-0.93016277848623208</v>
      </c>
      <c r="E126" s="25">
        <v>-0.31</v>
      </c>
      <c r="F126" s="25">
        <f t="shared" si="45"/>
        <v>-0.70458084957842892</v>
      </c>
    </row>
    <row r="127" spans="1:6" x14ac:dyDescent="0.2">
      <c r="A127" s="22"/>
      <c r="B127" s="23" t="s">
        <v>58</v>
      </c>
      <c r="C127" s="24">
        <v>931.86</v>
      </c>
      <c r="D127" s="25">
        <f t="shared" si="44"/>
        <v>0.79719629200964981</v>
      </c>
      <c r="E127" s="25">
        <f t="shared" si="43"/>
        <v>0.47658069524711966</v>
      </c>
      <c r="F127" s="25">
        <f t="shared" si="45"/>
        <v>0.89541896295974865</v>
      </c>
    </row>
    <row r="128" spans="1:6" x14ac:dyDescent="0.2">
      <c r="A128" s="22"/>
      <c r="B128" s="23" t="s">
        <v>59</v>
      </c>
      <c r="C128" s="24">
        <v>930.75</v>
      </c>
      <c r="D128" s="25">
        <f t="shared" si="44"/>
        <v>-0.11911660549868142</v>
      </c>
      <c r="E128" s="25">
        <f t="shared" si="43"/>
        <v>0.35689640300180514</v>
      </c>
      <c r="F128" s="25">
        <f t="shared" si="45"/>
        <v>1.7046385838387135</v>
      </c>
    </row>
    <row r="129" spans="1:6" x14ac:dyDescent="0.2">
      <c r="A129" s="22"/>
      <c r="B129" s="23" t="s">
        <v>60</v>
      </c>
      <c r="C129" s="24">
        <v>929.84</v>
      </c>
      <c r="D129" s="25">
        <f>((C129/C128)-1)*100</f>
        <v>-9.7770615095349456E-2</v>
      </c>
      <c r="E129" s="25">
        <f t="shared" si="43"/>
        <v>0.25877684809798573</v>
      </c>
      <c r="F129" s="25">
        <f t="shared" si="45"/>
        <v>1.70299802027849</v>
      </c>
    </row>
    <row r="130" spans="1:6" ht="11.25" customHeight="1" x14ac:dyDescent="0.2">
      <c r="A130" s="22"/>
      <c r="B130" s="23" t="s">
        <v>4</v>
      </c>
      <c r="C130" s="24">
        <v>932.42</v>
      </c>
      <c r="D130" s="25">
        <f t="shared" ref="D130:D131" si="46">((C130/C129)-1)*100</f>
        <v>0.27746709111244883</v>
      </c>
      <c r="E130" s="25">
        <f t="shared" si="43"/>
        <v>0.53696195980332817</v>
      </c>
      <c r="F130" s="25">
        <f t="shared" ref="F130:F131" si="47">((C130/C118)-1)*100</f>
        <v>1.4779504592747239</v>
      </c>
    </row>
    <row r="131" spans="1:6" x14ac:dyDescent="0.2">
      <c r="A131" s="43"/>
      <c r="B131" s="44" t="s">
        <v>5</v>
      </c>
      <c r="C131" s="26">
        <v>938.23</v>
      </c>
      <c r="D131" s="45">
        <f t="shared" si="46"/>
        <v>0.62310975740547114</v>
      </c>
      <c r="E131" s="45">
        <f t="shared" si="43"/>
        <v>1.1634175795738777</v>
      </c>
      <c r="F131" s="45">
        <f t="shared" si="47"/>
        <v>1.1634175795738777</v>
      </c>
    </row>
    <row r="132" spans="1:6" x14ac:dyDescent="0.2">
      <c r="A132" s="29">
        <v>2024</v>
      </c>
      <c r="B132" s="32" t="s">
        <v>51</v>
      </c>
      <c r="C132" s="41">
        <v>937.64</v>
      </c>
      <c r="D132" s="41">
        <f t="shared" ref="D132:D139" si="48">((C132/C131)-1)*100</f>
        <v>-6.2884367372606498E-2</v>
      </c>
      <c r="E132" s="41">
        <f t="shared" ref="E132:E142" si="49">((C132/C$131)-1)*100</f>
        <v>-6.2884367372606498E-2</v>
      </c>
      <c r="F132" s="41">
        <f t="shared" ref="F132:F142" si="50">((C132/C120)-1)*100</f>
        <v>0.53287872452207896</v>
      </c>
    </row>
    <row r="133" spans="1:6" x14ac:dyDescent="0.2">
      <c r="A133" s="22"/>
      <c r="B133" s="23" t="s">
        <v>52</v>
      </c>
      <c r="C133" s="40">
        <v>941.54</v>
      </c>
      <c r="D133" s="40">
        <f t="shared" si="48"/>
        <v>0.41593788660894138</v>
      </c>
      <c r="E133" s="40">
        <f t="shared" si="49"/>
        <v>0.3527919593276696</v>
      </c>
      <c r="F133" s="40">
        <f t="shared" si="50"/>
        <v>1.0745762347965204</v>
      </c>
    </row>
    <row r="134" spans="1:6" x14ac:dyDescent="0.2">
      <c r="A134" s="22"/>
      <c r="B134" s="23" t="s">
        <v>53</v>
      </c>
      <c r="C134" s="40">
        <v>946.47</v>
      </c>
      <c r="D134" s="40">
        <f t="shared" si="48"/>
        <v>0.52361025553879781</v>
      </c>
      <c r="E134" s="40">
        <f t="shared" si="49"/>
        <v>0.87824946974621731</v>
      </c>
      <c r="F134" s="40">
        <f t="shared" si="50"/>
        <v>2.0926143656897489</v>
      </c>
    </row>
    <row r="135" spans="1:6" x14ac:dyDescent="0.2">
      <c r="A135" s="22"/>
      <c r="B135" s="23" t="s">
        <v>54</v>
      </c>
      <c r="C135" s="40">
        <v>952.09</v>
      </c>
      <c r="D135" s="40">
        <f t="shared" si="48"/>
        <v>0.59378532864222677</v>
      </c>
      <c r="E135" s="40">
        <f t="shared" si="49"/>
        <v>1.4772497148886732</v>
      </c>
      <c r="F135" s="40">
        <f t="shared" si="50"/>
        <v>2.6799965488978117</v>
      </c>
    </row>
    <row r="136" spans="1:6" ht="11.25" customHeight="1" x14ac:dyDescent="0.2">
      <c r="A136" s="22"/>
      <c r="B136" s="23" t="s">
        <v>55</v>
      </c>
      <c r="C136" s="40">
        <v>955.91</v>
      </c>
      <c r="D136" s="40">
        <f t="shared" si="48"/>
        <v>0.40122257349619606</v>
      </c>
      <c r="E136" s="40">
        <f t="shared" si="49"/>
        <v>1.8843993477079213</v>
      </c>
      <c r="F136" s="40">
        <f t="shared" si="50"/>
        <v>2.9243606998654137</v>
      </c>
    </row>
    <row r="137" spans="1:6" x14ac:dyDescent="0.2">
      <c r="A137" s="22"/>
      <c r="B137" s="23" t="s">
        <v>56</v>
      </c>
      <c r="C137" s="40">
        <v>960.37</v>
      </c>
      <c r="D137" s="40">
        <f t="shared" si="48"/>
        <v>0.4665711207122003</v>
      </c>
      <c r="E137" s="40">
        <f t="shared" si="49"/>
        <v>2.3597625315754156</v>
      </c>
      <c r="F137" s="40">
        <f t="shared" si="50"/>
        <v>2.9147958035513399</v>
      </c>
    </row>
    <row r="138" spans="1:6" x14ac:dyDescent="0.2">
      <c r="A138" s="22"/>
      <c r="B138" s="23" t="s">
        <v>57</v>
      </c>
      <c r="C138" s="40">
        <v>962.63</v>
      </c>
      <c r="D138" s="40">
        <f t="shared" si="48"/>
        <v>0.23532596811646211</v>
      </c>
      <c r="E138" s="40">
        <f t="shared" si="49"/>
        <v>2.6006416337145399</v>
      </c>
      <c r="F138" s="40">
        <f t="shared" si="50"/>
        <v>4.1255178530865688</v>
      </c>
    </row>
    <row r="139" spans="1:6" x14ac:dyDescent="0.2">
      <c r="A139" s="22"/>
      <c r="B139" s="23" t="s">
        <v>58</v>
      </c>
      <c r="C139" s="40">
        <v>965.76</v>
      </c>
      <c r="D139" s="40">
        <f t="shared" si="48"/>
        <v>0.32515088871114539</v>
      </c>
      <c r="E139" s="40">
        <f t="shared" si="49"/>
        <v>2.9342485318099021</v>
      </c>
      <c r="F139" s="40">
        <f t="shared" si="50"/>
        <v>3.637885519284012</v>
      </c>
    </row>
    <row r="140" spans="1:6" x14ac:dyDescent="0.2">
      <c r="A140" s="22"/>
      <c r="B140" s="23" t="s">
        <v>59</v>
      </c>
      <c r="C140" s="40">
        <v>966.14</v>
      </c>
      <c r="D140" s="40">
        <f t="shared" ref="D140" si="51">((C140/C139)-1)*100</f>
        <v>3.9347249834320586E-2</v>
      </c>
      <c r="E140" s="40">
        <f t="shared" si="49"/>
        <v>2.9747503277447906</v>
      </c>
      <c r="F140" s="40">
        <f t="shared" si="50"/>
        <v>3.8023099650819292</v>
      </c>
    </row>
    <row r="141" spans="1:6" x14ac:dyDescent="0.2">
      <c r="A141" s="22"/>
      <c r="B141" s="23" t="s">
        <v>60</v>
      </c>
      <c r="C141" s="40">
        <v>971.02</v>
      </c>
      <c r="D141" s="40">
        <f t="shared" ref="D141:D155" si="52">((C141/C140)-1)*100</f>
        <v>0.50510278013538024</v>
      </c>
      <c r="E141" s="40">
        <f t="shared" si="49"/>
        <v>3.4948786544876986</v>
      </c>
      <c r="F141" s="40">
        <f t="shared" si="50"/>
        <v>4.4287189193839671</v>
      </c>
    </row>
    <row r="142" spans="1:6" x14ac:dyDescent="0.2">
      <c r="A142" s="22"/>
      <c r="B142" s="23" t="s">
        <v>4</v>
      </c>
      <c r="C142" s="40">
        <v>971.6</v>
      </c>
      <c r="D142" s="40">
        <f t="shared" si="52"/>
        <v>5.9731004510732433E-2</v>
      </c>
      <c r="E142" s="40">
        <f t="shared" si="49"/>
        <v>3.5566971851251905</v>
      </c>
      <c r="F142" s="40">
        <f t="shared" si="50"/>
        <v>4.2019690697325363</v>
      </c>
    </row>
    <row r="143" spans="1:6" x14ac:dyDescent="0.2">
      <c r="A143" s="43"/>
      <c r="B143" s="44" t="s">
        <v>5</v>
      </c>
      <c r="C143" s="46">
        <v>977.27</v>
      </c>
      <c r="D143" s="46">
        <f t="shared" si="52"/>
        <v>0.58357348703168554</v>
      </c>
      <c r="E143" s="46">
        <f>((C143/C$131)-1)*100</f>
        <v>4.1610266139432639</v>
      </c>
      <c r="F143" s="46">
        <f t="shared" ref="F143:F155" si="53">((C143/C131)-1)*100</f>
        <v>4.1610266139432639</v>
      </c>
    </row>
    <row r="144" spans="1:6" x14ac:dyDescent="0.2">
      <c r="A144" s="29">
        <v>2025</v>
      </c>
      <c r="B144" s="32" t="s">
        <v>51</v>
      </c>
      <c r="C144" s="41">
        <v>974.26</v>
      </c>
      <c r="D144" s="41">
        <f t="shared" si="52"/>
        <v>-0.30800085953728296</v>
      </c>
      <c r="E144" s="41">
        <f t="shared" ref="E144:E155" si="54">((C144/C$143)-1)*100</f>
        <v>-0.30800085953728296</v>
      </c>
      <c r="F144" s="41">
        <f t="shared" si="53"/>
        <v>3.9055501045177188</v>
      </c>
    </row>
    <row r="145" spans="1:6" x14ac:dyDescent="0.2">
      <c r="A145" s="43"/>
      <c r="B145" s="44" t="s">
        <v>52</v>
      </c>
      <c r="C145" s="46">
        <v>978.91</v>
      </c>
      <c r="D145" s="46">
        <f t="shared" si="52"/>
        <v>0.4772853242460906</v>
      </c>
      <c r="E145" s="46">
        <f t="shared" si="54"/>
        <v>0.16781442180768824</v>
      </c>
      <c r="F145" s="46">
        <f t="shared" si="53"/>
        <v>3.9690294623701661</v>
      </c>
    </row>
    <row r="146" spans="1:6" hidden="1" x14ac:dyDescent="0.2">
      <c r="A146" s="22"/>
      <c r="B146" s="23" t="s">
        <v>53</v>
      </c>
      <c r="C146" s="40"/>
      <c r="D146" s="40">
        <f t="shared" si="52"/>
        <v>-100</v>
      </c>
      <c r="E146" s="40">
        <f t="shared" si="54"/>
        <v>-100</v>
      </c>
      <c r="F146" s="40">
        <f t="shared" si="53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52"/>
        <v>#DIV/0!</v>
      </c>
      <c r="E147" s="40">
        <f t="shared" si="54"/>
        <v>-100</v>
      </c>
      <c r="F147" s="40">
        <f t="shared" si="53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52"/>
        <v>#DIV/0!</v>
      </c>
      <c r="E148" s="40">
        <f t="shared" si="54"/>
        <v>-100</v>
      </c>
      <c r="F148" s="40">
        <f t="shared" si="53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52"/>
        <v>#DIV/0!</v>
      </c>
      <c r="E149" s="40">
        <f t="shared" si="54"/>
        <v>-100</v>
      </c>
      <c r="F149" s="40">
        <f t="shared" si="53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52"/>
        <v>#DIV/0!</v>
      </c>
      <c r="E150" s="40">
        <f t="shared" si="54"/>
        <v>-100</v>
      </c>
      <c r="F150" s="40">
        <f t="shared" si="53"/>
        <v>-100</v>
      </c>
    </row>
    <row r="151" spans="1:6" hidden="1" x14ac:dyDescent="0.2">
      <c r="A151" s="22"/>
      <c r="B151" s="23" t="s">
        <v>58</v>
      </c>
      <c r="C151" s="40"/>
      <c r="D151" s="40" t="e">
        <f t="shared" si="52"/>
        <v>#DIV/0!</v>
      </c>
      <c r="E151" s="40">
        <f t="shared" si="54"/>
        <v>-100</v>
      </c>
      <c r="F151" s="40">
        <f t="shared" si="53"/>
        <v>-100</v>
      </c>
    </row>
    <row r="152" spans="1:6" hidden="1" x14ac:dyDescent="0.2">
      <c r="A152" s="22"/>
      <c r="B152" s="23" t="s">
        <v>59</v>
      </c>
      <c r="C152" s="40"/>
      <c r="D152" s="40" t="e">
        <f t="shared" si="52"/>
        <v>#DIV/0!</v>
      </c>
      <c r="E152" s="40">
        <f t="shared" si="54"/>
        <v>-100</v>
      </c>
      <c r="F152" s="40">
        <f t="shared" si="53"/>
        <v>-100</v>
      </c>
    </row>
    <row r="153" spans="1:6" hidden="1" x14ac:dyDescent="0.2">
      <c r="A153" s="22"/>
      <c r="B153" s="23" t="s">
        <v>60</v>
      </c>
      <c r="C153" s="40"/>
      <c r="D153" s="40" t="e">
        <f t="shared" si="52"/>
        <v>#DIV/0!</v>
      </c>
      <c r="E153" s="40">
        <f t="shared" si="54"/>
        <v>-100</v>
      </c>
      <c r="F153" s="40">
        <f t="shared" si="53"/>
        <v>-100</v>
      </c>
    </row>
    <row r="154" spans="1:6" hidden="1" x14ac:dyDescent="0.2">
      <c r="A154" s="22"/>
      <c r="B154" s="23" t="s">
        <v>4</v>
      </c>
      <c r="C154" s="40"/>
      <c r="D154" s="40" t="e">
        <f t="shared" si="52"/>
        <v>#DIV/0!</v>
      </c>
      <c r="E154" s="40">
        <f t="shared" si="54"/>
        <v>-100</v>
      </c>
      <c r="F154" s="40">
        <f t="shared" si="53"/>
        <v>-100</v>
      </c>
    </row>
    <row r="155" spans="1:6" hidden="1" x14ac:dyDescent="0.2">
      <c r="A155" s="43"/>
      <c r="B155" s="44" t="s">
        <v>5</v>
      </c>
      <c r="C155" s="46"/>
      <c r="D155" s="46" t="e">
        <f t="shared" si="52"/>
        <v>#DIV/0!</v>
      </c>
      <c r="E155" s="40">
        <f t="shared" si="54"/>
        <v>-100</v>
      </c>
      <c r="F155" s="40">
        <f t="shared" si="53"/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1" t="s">
        <v>49</v>
      </c>
    </row>
    <row r="163" spans="1:1" x14ac:dyDescent="0.2">
      <c r="A163" s="8" t="s">
        <v>9</v>
      </c>
    </row>
  </sheetData>
  <mergeCells count="9">
    <mergeCell ref="C7:C9"/>
    <mergeCell ref="D7:F7"/>
    <mergeCell ref="D8:D9"/>
    <mergeCell ref="E8:F8"/>
    <mergeCell ref="A1:F1"/>
    <mergeCell ref="A2:F2"/>
    <mergeCell ref="A3:F3"/>
    <mergeCell ref="A4:F4"/>
    <mergeCell ref="A6:F6"/>
  </mergeCells>
  <phoneticPr fontId="2" type="noConversion"/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63"/>
  <sheetViews>
    <sheetView showGridLines="0" topLeftCell="A128" workbookViewId="0">
      <selection activeCell="H159" sqref="H159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11</v>
      </c>
      <c r="B6" s="63"/>
      <c r="C6" s="63"/>
      <c r="D6" s="63"/>
      <c r="E6" s="63"/>
      <c r="F6" s="6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476.99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475.41</v>
      </c>
      <c r="D11" s="24">
        <f t="shared" ref="D11:D17" si="0">((C11/C10)-1)*100</f>
        <v>-0.33124384158996767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477.04</v>
      </c>
      <c r="D12" s="34">
        <f t="shared" si="0"/>
        <v>0.3428619507372499</v>
      </c>
      <c r="E12" s="34">
        <f>((C12/C$11)-1)*100</f>
        <v>0.3428619507372499</v>
      </c>
      <c r="F12" s="34" t="s">
        <v>3</v>
      </c>
    </row>
    <row r="13" spans="1:6" x14ac:dyDescent="0.2">
      <c r="A13" s="22"/>
      <c r="B13" s="23" t="s">
        <v>52</v>
      </c>
      <c r="C13" s="24">
        <v>478.43</v>
      </c>
      <c r="D13" s="25">
        <f t="shared" si="0"/>
        <v>0.29138017776286773</v>
      </c>
      <c r="E13" s="25">
        <f t="shared" ref="E13:E23" si="1">((C13/C$11)-1)*100</f>
        <v>0.635241160261657</v>
      </c>
      <c r="F13" s="25" t="s">
        <v>3</v>
      </c>
    </row>
    <row r="14" spans="1:6" x14ac:dyDescent="0.2">
      <c r="A14" s="22"/>
      <c r="B14" s="23" t="s">
        <v>53</v>
      </c>
      <c r="C14" s="24">
        <v>479.86</v>
      </c>
      <c r="D14" s="25">
        <f t="shared" si="0"/>
        <v>0.29889430010658913</v>
      </c>
      <c r="E14" s="25">
        <f t="shared" si="1"/>
        <v>0.93603415998821937</v>
      </c>
      <c r="F14" s="25" t="s">
        <v>3</v>
      </c>
    </row>
    <row r="15" spans="1:6" x14ac:dyDescent="0.2">
      <c r="A15" s="22"/>
      <c r="B15" s="23" t="s">
        <v>54</v>
      </c>
      <c r="C15" s="24">
        <v>482.9</v>
      </c>
      <c r="D15" s="25">
        <f t="shared" si="0"/>
        <v>0.63351810944858311</v>
      </c>
      <c r="E15" s="25">
        <f t="shared" si="1"/>
        <v>1.575482215350954</v>
      </c>
      <c r="F15" s="25" t="s">
        <v>3</v>
      </c>
    </row>
    <row r="16" spans="1:6" x14ac:dyDescent="0.2">
      <c r="A16" s="22"/>
      <c r="B16" s="23" t="s">
        <v>55</v>
      </c>
      <c r="C16" s="24">
        <v>485.1</v>
      </c>
      <c r="D16" s="25">
        <f t="shared" si="0"/>
        <v>0.45558086560364419</v>
      </c>
      <c r="E16" s="25">
        <f t="shared" si="1"/>
        <v>2.0382406764687389</v>
      </c>
      <c r="F16" s="25" t="s">
        <v>3</v>
      </c>
    </row>
    <row r="17" spans="1:6" x14ac:dyDescent="0.2">
      <c r="A17" s="22"/>
      <c r="B17" s="23" t="s">
        <v>56</v>
      </c>
      <c r="C17" s="30">
        <v>486.47</v>
      </c>
      <c r="D17" s="25">
        <f t="shared" si="0"/>
        <v>0.28241599670171258</v>
      </c>
      <c r="E17" s="25">
        <f t="shared" si="1"/>
        <v>2.3264129908920683</v>
      </c>
      <c r="F17" s="25" t="s">
        <v>3</v>
      </c>
    </row>
    <row r="18" spans="1:6" x14ac:dyDescent="0.2">
      <c r="A18" s="22"/>
      <c r="B18" s="23" t="s">
        <v>57</v>
      </c>
      <c r="C18" s="24">
        <v>487.72</v>
      </c>
      <c r="D18" s="25">
        <f>((C18/C17)-1)*100</f>
        <v>0.2569531523012758</v>
      </c>
      <c r="E18" s="25">
        <f t="shared" si="1"/>
        <v>2.5893439347089986</v>
      </c>
      <c r="F18" s="25" t="s">
        <v>3</v>
      </c>
    </row>
    <row r="19" spans="1:6" x14ac:dyDescent="0.2">
      <c r="A19" s="22"/>
      <c r="B19" s="23" t="s">
        <v>58</v>
      </c>
      <c r="C19" s="24">
        <v>488.61</v>
      </c>
      <c r="D19" s="25">
        <f>((C19/C18)-1)*100</f>
        <v>0.18248175182482562</v>
      </c>
      <c r="E19" s="25">
        <f t="shared" si="1"/>
        <v>2.7765507667066203</v>
      </c>
      <c r="F19" s="25" t="s">
        <v>3</v>
      </c>
    </row>
    <row r="20" spans="1:6" x14ac:dyDescent="0.2">
      <c r="A20" s="22"/>
      <c r="B20" s="23" t="s">
        <v>59</v>
      </c>
      <c r="C20" s="24">
        <v>489.88</v>
      </c>
      <c r="D20" s="25">
        <f>((C20/C19)-1)*100</f>
        <v>0.25992100038885191</v>
      </c>
      <c r="E20" s="25">
        <f t="shared" si="1"/>
        <v>3.043688605624606</v>
      </c>
      <c r="F20" s="25" t="s">
        <v>3</v>
      </c>
    </row>
    <row r="21" spans="1:6" x14ac:dyDescent="0.2">
      <c r="A21" s="22"/>
      <c r="B21" s="23" t="s">
        <v>60</v>
      </c>
      <c r="C21" s="24">
        <v>490.84</v>
      </c>
      <c r="D21" s="25">
        <f t="shared" ref="D21:D49" si="2">((C21/C20)-1)*100</f>
        <v>0.19596635910834603</v>
      </c>
      <c r="E21" s="25">
        <f t="shared" si="1"/>
        <v>3.2456195704759994</v>
      </c>
      <c r="F21" s="25" t="s">
        <v>3</v>
      </c>
    </row>
    <row r="22" spans="1:6" x14ac:dyDescent="0.2">
      <c r="A22" s="22"/>
      <c r="B22" s="23" t="s">
        <v>4</v>
      </c>
      <c r="C22" s="24">
        <v>491.6</v>
      </c>
      <c r="D22" s="25">
        <f t="shared" si="2"/>
        <v>0.15483660663353493</v>
      </c>
      <c r="E22" s="25">
        <f t="shared" si="1"/>
        <v>3.4054815843167052</v>
      </c>
      <c r="F22" s="25">
        <f>((C22/C10)-1)*100</f>
        <v>3.0629572947022066</v>
      </c>
    </row>
    <row r="23" spans="1:6" x14ac:dyDescent="0.2">
      <c r="A23" s="22"/>
      <c r="B23" s="23" t="s">
        <v>5</v>
      </c>
      <c r="C23" s="24">
        <v>492.77</v>
      </c>
      <c r="D23" s="25">
        <f t="shared" si="2"/>
        <v>0.23799837266069712</v>
      </c>
      <c r="E23" s="25">
        <f t="shared" si="1"/>
        <v>3.651584947729325</v>
      </c>
      <c r="F23" s="25">
        <f>((C23/C11)-1)*100</f>
        <v>3.651584947729325</v>
      </c>
    </row>
    <row r="24" spans="1:6" x14ac:dyDescent="0.2">
      <c r="A24" s="29">
        <v>2015</v>
      </c>
      <c r="B24" s="32" t="s">
        <v>51</v>
      </c>
      <c r="C24" s="33">
        <v>493.61</v>
      </c>
      <c r="D24" s="34">
        <f t="shared" si="2"/>
        <v>0.17046492278345315</v>
      </c>
      <c r="E24" s="34">
        <f t="shared" ref="E24:E29" si="3">((C24/C$23)-1)*100</f>
        <v>0.17046492278345315</v>
      </c>
      <c r="F24" s="34">
        <f>((C24/C12)-1)*100</f>
        <v>3.4735032701660229</v>
      </c>
    </row>
    <row r="25" spans="1:6" x14ac:dyDescent="0.2">
      <c r="A25" s="22"/>
      <c r="B25" s="23" t="s">
        <v>52</v>
      </c>
      <c r="C25" s="24">
        <v>495.92</v>
      </c>
      <c r="D25" s="25">
        <f t="shared" si="2"/>
        <v>0.46798079455441233</v>
      </c>
      <c r="E25" s="25">
        <f t="shared" si="3"/>
        <v>0.63924346043793268</v>
      </c>
      <c r="F25" s="25">
        <f t="shared" ref="F25:F47" si="4">((C25/C13)-1)*100</f>
        <v>3.655707208996084</v>
      </c>
    </row>
    <row r="26" spans="1:6" x14ac:dyDescent="0.2">
      <c r="A26" s="22"/>
      <c r="B26" s="23" t="s">
        <v>53</v>
      </c>
      <c r="C26" s="24">
        <v>497.01</v>
      </c>
      <c r="D26" s="25">
        <f t="shared" si="2"/>
        <v>0.21979351508307765</v>
      </c>
      <c r="E26" s="25">
        <f t="shared" si="3"/>
        <v>0.86044199119263975</v>
      </c>
      <c r="F26" s="25">
        <f>((C26/C14)-1)*100</f>
        <v>3.5739590713958158</v>
      </c>
    </row>
    <row r="27" spans="1:6" x14ac:dyDescent="0.2">
      <c r="A27" s="22"/>
      <c r="B27" s="23" t="s">
        <v>54</v>
      </c>
      <c r="C27" s="24">
        <v>499.14</v>
      </c>
      <c r="D27" s="25">
        <f>((C27/C26)-1)*100</f>
        <v>0.42856280557734827</v>
      </c>
      <c r="E27" s="25">
        <f t="shared" si="3"/>
        <v>1.2926923311078253</v>
      </c>
      <c r="F27" s="25">
        <f>((C27/C15)-1)*100</f>
        <v>3.3630151170014555</v>
      </c>
    </row>
    <row r="28" spans="1:6" x14ac:dyDescent="0.2">
      <c r="A28" s="22"/>
      <c r="B28" s="23" t="s">
        <v>55</v>
      </c>
      <c r="C28" s="24">
        <v>501.95</v>
      </c>
      <c r="D28" s="25">
        <f t="shared" si="2"/>
        <v>0.56296830548543397</v>
      </c>
      <c r="E28" s="25">
        <f t="shared" si="3"/>
        <v>1.8629380847048349</v>
      </c>
      <c r="F28" s="25">
        <f t="shared" si="4"/>
        <v>3.4735106163677587</v>
      </c>
    </row>
    <row r="29" spans="1:6" x14ac:dyDescent="0.2">
      <c r="A29" s="22"/>
      <c r="B29" s="23" t="s">
        <v>56</v>
      </c>
      <c r="C29" s="24">
        <v>503.53</v>
      </c>
      <c r="D29" s="25">
        <f t="shared" si="2"/>
        <v>0.31477238768802263</v>
      </c>
      <c r="E29" s="25">
        <f t="shared" si="3"/>
        <v>2.1835744870832174</v>
      </c>
      <c r="F29" s="25">
        <f t="shared" si="4"/>
        <v>3.5068966226077469</v>
      </c>
    </row>
    <row r="30" spans="1:6" x14ac:dyDescent="0.2">
      <c r="A30" s="22"/>
      <c r="B30" s="23" t="s">
        <v>57</v>
      </c>
      <c r="C30" s="24">
        <v>504.25</v>
      </c>
      <c r="D30" s="25">
        <f t="shared" si="2"/>
        <v>0.14299048716064355</v>
      </c>
      <c r="E30" s="25">
        <f>((C30/C$23)-1)*100</f>
        <v>2.3296872780404598</v>
      </c>
      <c r="F30" s="25">
        <f t="shared" si="4"/>
        <v>3.3892397277126118</v>
      </c>
    </row>
    <row r="31" spans="1:6" x14ac:dyDescent="0.2">
      <c r="A31" s="22"/>
      <c r="B31" s="23" t="s">
        <v>58</v>
      </c>
      <c r="C31" s="24">
        <v>505.22</v>
      </c>
      <c r="D31" s="25">
        <f t="shared" si="2"/>
        <v>0.19236489836391701</v>
      </c>
      <c r="E31" s="25">
        <f>((C31/C$23)-1)*100</f>
        <v>2.5265336769689783</v>
      </c>
      <c r="F31" s="25">
        <f t="shared" si="4"/>
        <v>3.3994392255582095</v>
      </c>
    </row>
    <row r="32" spans="1:6" x14ac:dyDescent="0.2">
      <c r="A32" s="22"/>
      <c r="B32" s="23" t="s">
        <v>59</v>
      </c>
      <c r="C32" s="24">
        <v>505.83</v>
      </c>
      <c r="D32" s="25">
        <f t="shared" si="2"/>
        <v>0.12073947983055611</v>
      </c>
      <c r="E32" s="25">
        <f>((C32/C$23)-1)*100</f>
        <v>2.6503236804188646</v>
      </c>
      <c r="F32" s="25">
        <f t="shared" si="4"/>
        <v>3.255899403935647</v>
      </c>
    </row>
    <row r="33" spans="1:6" x14ac:dyDescent="0.2">
      <c r="A33" s="22"/>
      <c r="B33" s="23" t="s">
        <v>60</v>
      </c>
      <c r="C33" s="24">
        <v>508.34</v>
      </c>
      <c r="D33" s="25">
        <f t="shared" si="2"/>
        <v>0.49621414309155565</v>
      </c>
      <c r="E33" s="25">
        <f>((C33/C$23)-1)*100</f>
        <v>3.1596891044503472</v>
      </c>
      <c r="F33" s="25">
        <f t="shared" si="4"/>
        <v>3.565316600114099</v>
      </c>
    </row>
    <row r="34" spans="1:6" x14ac:dyDescent="0.2">
      <c r="A34" s="22"/>
      <c r="B34" s="23" t="s">
        <v>4</v>
      </c>
      <c r="C34" s="24">
        <v>510.58</v>
      </c>
      <c r="D34" s="25">
        <f t="shared" si="2"/>
        <v>0.44064995868906554</v>
      </c>
      <c r="E34" s="25">
        <f>((C34/C$23)-1)*100</f>
        <v>3.614262231872889</v>
      </c>
      <c r="F34" s="25">
        <f t="shared" si="4"/>
        <v>3.8608624898291311</v>
      </c>
    </row>
    <row r="35" spans="1:6" x14ac:dyDescent="0.2">
      <c r="A35" s="22"/>
      <c r="B35" s="23" t="s">
        <v>5</v>
      </c>
      <c r="C35" s="24">
        <v>512.08000000000004</v>
      </c>
      <c r="D35" s="25">
        <f t="shared" si="2"/>
        <v>0.29378354028752884</v>
      </c>
      <c r="E35" s="25">
        <f t="shared" ref="E35" si="5">((C35/C$23)-1)*100</f>
        <v>3.9186638797004791</v>
      </c>
      <c r="F35" s="25">
        <f t="shared" si="4"/>
        <v>3.9186638797004791</v>
      </c>
    </row>
    <row r="36" spans="1:6" x14ac:dyDescent="0.2">
      <c r="A36" s="29">
        <v>2016</v>
      </c>
      <c r="B36" s="32" t="s">
        <v>51</v>
      </c>
      <c r="C36" s="33">
        <v>514.32000000000005</v>
      </c>
      <c r="D36" s="34">
        <f t="shared" si="2"/>
        <v>0.43743165130447625</v>
      </c>
      <c r="E36" s="34">
        <f t="shared" ref="E36:E47" si="6">((C36/C$35)-1)*100</f>
        <v>0.43743165130447625</v>
      </c>
      <c r="F36" s="34">
        <f t="shared" si="4"/>
        <v>4.1956200239055219</v>
      </c>
    </row>
    <row r="37" spans="1:6" x14ac:dyDescent="0.2">
      <c r="A37" s="22"/>
      <c r="B37" s="23" t="s">
        <v>52</v>
      </c>
      <c r="C37" s="24">
        <v>515.12</v>
      </c>
      <c r="D37" s="25">
        <f t="shared" si="2"/>
        <v>0.15554518587648225</v>
      </c>
      <c r="E37" s="25">
        <f t="shared" si="6"/>
        <v>0.59365724105606699</v>
      </c>
      <c r="F37" s="25">
        <f t="shared" si="4"/>
        <v>3.871592192289075</v>
      </c>
    </row>
    <row r="38" spans="1:6" x14ac:dyDescent="0.2">
      <c r="A38" s="22"/>
      <c r="B38" s="23" t="s">
        <v>53</v>
      </c>
      <c r="C38" s="24">
        <v>512.28</v>
      </c>
      <c r="D38" s="25">
        <f t="shared" si="2"/>
        <v>-0.55132784593882045</v>
      </c>
      <c r="E38" s="25">
        <f t="shared" si="6"/>
        <v>3.9056397437886581E-2</v>
      </c>
      <c r="F38" s="25">
        <f t="shared" si="4"/>
        <v>3.072372789279898</v>
      </c>
    </row>
    <row r="39" spans="1:6" x14ac:dyDescent="0.2">
      <c r="A39" s="22"/>
      <c r="B39" s="23" t="s">
        <v>54</v>
      </c>
      <c r="C39" s="24">
        <v>513.87</v>
      </c>
      <c r="D39" s="25">
        <f t="shared" si="2"/>
        <v>0.31037713750292628</v>
      </c>
      <c r="E39" s="25">
        <f t="shared" si="6"/>
        <v>0.34955475706919259</v>
      </c>
      <c r="F39" s="25">
        <f t="shared" si="4"/>
        <v>2.9510758504627921</v>
      </c>
    </row>
    <row r="40" spans="1:6" x14ac:dyDescent="0.2">
      <c r="A40" s="22"/>
      <c r="B40" s="23" t="s">
        <v>55</v>
      </c>
      <c r="C40" s="24">
        <v>514.67999999999995</v>
      </c>
      <c r="D40" s="25">
        <f t="shared" si="2"/>
        <v>0.15762741549418813</v>
      </c>
      <c r="E40" s="25">
        <f t="shared" si="6"/>
        <v>0.50773316669268098</v>
      </c>
      <c r="F40" s="25">
        <f t="shared" si="4"/>
        <v>2.5361091742205355</v>
      </c>
    </row>
    <row r="41" spans="1:6" x14ac:dyDescent="0.2">
      <c r="A41" s="22"/>
      <c r="B41" s="23" t="s">
        <v>56</v>
      </c>
      <c r="C41" s="24">
        <v>515.37</v>
      </c>
      <c r="D41" s="25">
        <f t="shared" si="2"/>
        <v>0.13406388435532879</v>
      </c>
      <c r="E41" s="25">
        <f t="shared" si="6"/>
        <v>0.64247773785346407</v>
      </c>
      <c r="F41" s="25">
        <f t="shared" si="4"/>
        <v>2.3513991221972841</v>
      </c>
    </row>
    <row r="42" spans="1:6" x14ac:dyDescent="0.2">
      <c r="A42" s="22"/>
      <c r="B42" s="23" t="s">
        <v>57</v>
      </c>
      <c r="C42" s="24">
        <v>516.29</v>
      </c>
      <c r="D42" s="25">
        <f t="shared" si="2"/>
        <v>0.17851252498204406</v>
      </c>
      <c r="E42" s="25">
        <f t="shared" si="6"/>
        <v>0.82213716606778231</v>
      </c>
      <c r="F42" s="25">
        <f t="shared" si="4"/>
        <v>2.3877045116509565</v>
      </c>
    </row>
    <row r="43" spans="1:6" x14ac:dyDescent="0.2">
      <c r="A43" s="22"/>
      <c r="B43" s="23" t="s">
        <v>58</v>
      </c>
      <c r="C43" s="24">
        <v>517.95000000000005</v>
      </c>
      <c r="D43" s="25">
        <f t="shared" si="2"/>
        <v>0.32152472447657399</v>
      </c>
      <c r="E43" s="25">
        <f t="shared" si="6"/>
        <v>1.1463052648023719</v>
      </c>
      <c r="F43" s="25">
        <f t="shared" si="4"/>
        <v>2.5196943905625213</v>
      </c>
    </row>
    <row r="44" spans="1:6" x14ac:dyDescent="0.2">
      <c r="A44" s="22"/>
      <c r="B44" s="23" t="s">
        <v>59</v>
      </c>
      <c r="C44" s="24">
        <v>518.64</v>
      </c>
      <c r="D44" s="25">
        <f t="shared" si="2"/>
        <v>0.1332174920358975</v>
      </c>
      <c r="E44" s="25">
        <f t="shared" si="6"/>
        <v>1.2810498359631106</v>
      </c>
      <c r="F44" s="25">
        <f t="shared" si="4"/>
        <v>2.532471383666457</v>
      </c>
    </row>
    <row r="45" spans="1:6" x14ac:dyDescent="0.2">
      <c r="A45" s="22"/>
      <c r="B45" s="23" t="s">
        <v>60</v>
      </c>
      <c r="C45" s="24">
        <v>518.91</v>
      </c>
      <c r="D45" s="25">
        <f t="shared" si="2"/>
        <v>5.2059231837109365E-2</v>
      </c>
      <c r="E45" s="25">
        <f t="shared" si="6"/>
        <v>1.3337759725042808</v>
      </c>
      <c r="F45" s="25">
        <f t="shared" si="4"/>
        <v>2.0793169925640287</v>
      </c>
    </row>
    <row r="46" spans="1:6" x14ac:dyDescent="0.2">
      <c r="A46" s="22"/>
      <c r="B46" s="23" t="s">
        <v>4</v>
      </c>
      <c r="C46" s="24">
        <v>520.04999999999995</v>
      </c>
      <c r="D46" s="25">
        <f t="shared" si="2"/>
        <v>0.21969127594381188</v>
      </c>
      <c r="E46" s="25">
        <f t="shared" si="6"/>
        <v>1.5563974379003032</v>
      </c>
      <c r="F46" s="25">
        <f t="shared" si="4"/>
        <v>1.8547534176818425</v>
      </c>
    </row>
    <row r="47" spans="1:6" x14ac:dyDescent="0.2">
      <c r="A47" s="22"/>
      <c r="B47" s="23" t="s">
        <v>5</v>
      </c>
      <c r="C47" s="24">
        <v>520.99</v>
      </c>
      <c r="D47" s="25">
        <f t="shared" si="2"/>
        <v>0.18075185078358924</v>
      </c>
      <c r="E47" s="25">
        <f t="shared" si="6"/>
        <v>1.7399625058584611</v>
      </c>
      <c r="F47" s="25">
        <f t="shared" si="4"/>
        <v>1.7399625058584611</v>
      </c>
    </row>
    <row r="48" spans="1:6" x14ac:dyDescent="0.2">
      <c r="A48" s="29">
        <v>2017</v>
      </c>
      <c r="B48" s="32" t="s">
        <v>51</v>
      </c>
      <c r="C48" s="33">
        <v>522.48</v>
      </c>
      <c r="D48" s="34">
        <f t="shared" si="2"/>
        <v>0.28599397301292129</v>
      </c>
      <c r="E48" s="34">
        <f t="shared" ref="E48:E59" si="7">((C48/C$47)-1)*100</f>
        <v>0.28599397301292129</v>
      </c>
      <c r="F48" s="34">
        <f>((C48/C36)-1)*100</f>
        <v>1.5865608959402699</v>
      </c>
    </row>
    <row r="49" spans="1:6" x14ac:dyDescent="0.2">
      <c r="A49" s="22"/>
      <c r="B49" s="23" t="s">
        <v>52</v>
      </c>
      <c r="C49" s="24">
        <v>520.51</v>
      </c>
      <c r="D49" s="25">
        <f t="shared" si="2"/>
        <v>-0.37704792527943898</v>
      </c>
      <c r="E49" s="25">
        <f t="shared" si="7"/>
        <v>-9.2132286608193059E-2</v>
      </c>
      <c r="F49" s="25">
        <f t="shared" ref="F49" si="8">((C49/C37)-1)*100</f>
        <v>1.0463581301444203</v>
      </c>
    </row>
    <row r="50" spans="1:6" x14ac:dyDescent="0.2">
      <c r="A50" s="22"/>
      <c r="B50" s="23" t="s">
        <v>53</v>
      </c>
      <c r="C50" s="24">
        <v>521.12</v>
      </c>
      <c r="D50" s="25">
        <f>((C50/C49)-1)*100</f>
        <v>0.11719275326123046</v>
      </c>
      <c r="E50" s="25">
        <f t="shared" si="7"/>
        <v>2.495249428970947E-2</v>
      </c>
      <c r="F50" s="25">
        <f>((C50/C38)-1)*100</f>
        <v>1.7256188022175545</v>
      </c>
    </row>
    <row r="51" spans="1:6" x14ac:dyDescent="0.2">
      <c r="A51" s="22"/>
      <c r="B51" s="23" t="s">
        <v>54</v>
      </c>
      <c r="C51" s="24">
        <v>521.46</v>
      </c>
      <c r="D51" s="25">
        <f>((C51/C50)-1)*100</f>
        <v>6.5244089653071491E-2</v>
      </c>
      <c r="E51" s="25">
        <f>((C51/C$47)-1)*100</f>
        <v>9.0212863970529078E-2</v>
      </c>
      <c r="F51" s="25">
        <f>((C51/C39)-1)*100</f>
        <v>1.4770272637048443</v>
      </c>
    </row>
    <row r="52" spans="1:6" x14ac:dyDescent="0.2">
      <c r="A52" s="22"/>
      <c r="B52" s="23" t="s">
        <v>55</v>
      </c>
      <c r="C52" s="24">
        <v>521.08000000000004</v>
      </c>
      <c r="D52" s="25">
        <f t="shared" ref="D52:D59" si="9">((C52/C51)-1)*100</f>
        <v>-7.2872320024541803E-2</v>
      </c>
      <c r="E52" s="25">
        <f t="shared" si="7"/>
        <v>1.7274803739031341E-2</v>
      </c>
      <c r="F52" s="25">
        <f t="shared" ref="F52:F53" si="10">((C52/C40)-1)*100</f>
        <v>1.2434911012668248</v>
      </c>
    </row>
    <row r="53" spans="1:6" x14ac:dyDescent="0.2">
      <c r="A53" s="22"/>
      <c r="B53" s="23" t="s">
        <v>56</v>
      </c>
      <c r="C53" s="24">
        <v>521.79999999999995</v>
      </c>
      <c r="D53" s="25">
        <f t="shared" si="9"/>
        <v>0.13817456052811483</v>
      </c>
      <c r="E53" s="25">
        <f t="shared" si="7"/>
        <v>0.15547323365130428</v>
      </c>
      <c r="F53" s="25">
        <f t="shared" si="10"/>
        <v>1.2476473213419492</v>
      </c>
    </row>
    <row r="54" spans="1:6" x14ac:dyDescent="0.2">
      <c r="A54" s="22"/>
      <c r="B54" s="23" t="s">
        <v>57</v>
      </c>
      <c r="C54" s="24">
        <v>521.91999999999996</v>
      </c>
      <c r="D54" s="25">
        <f t="shared" si="9"/>
        <v>2.2997316979678217E-2</v>
      </c>
      <c r="E54" s="25">
        <f t="shared" si="7"/>
        <v>0.17850630530336087</v>
      </c>
      <c r="F54" s="25">
        <f>((C54/C42)-1)*100</f>
        <v>1.0904724089174644</v>
      </c>
    </row>
    <row r="55" spans="1:6" x14ac:dyDescent="0.2">
      <c r="A55" s="22"/>
      <c r="B55" s="23" t="s">
        <v>58</v>
      </c>
      <c r="C55" s="24">
        <v>522.29</v>
      </c>
      <c r="D55" s="25">
        <f t="shared" si="9"/>
        <v>7.0892090741869751E-2</v>
      </c>
      <c r="E55" s="25">
        <f t="shared" si="7"/>
        <v>0.24952494289716132</v>
      </c>
      <c r="F55" s="25">
        <f>((C55/C43)-1)*100</f>
        <v>0.83791871802296747</v>
      </c>
    </row>
    <row r="56" spans="1:6" x14ac:dyDescent="0.2">
      <c r="A56" s="22"/>
      <c r="B56" s="23" t="s">
        <v>59</v>
      </c>
      <c r="C56" s="24">
        <v>524.29</v>
      </c>
      <c r="D56" s="25">
        <f>((C56/C55)-1)*100</f>
        <v>0.38292902410537177</v>
      </c>
      <c r="E56" s="25">
        <f>((C56/C$47)-1)*100</f>
        <v>0.63340947043128981</v>
      </c>
      <c r="F56" s="25">
        <f>((C56/C44)-1)*100</f>
        <v>1.0893876291840243</v>
      </c>
    </row>
    <row r="57" spans="1:6" x14ac:dyDescent="0.2">
      <c r="A57" s="22"/>
      <c r="B57" s="23" t="s">
        <v>60</v>
      </c>
      <c r="C57" s="24">
        <v>527.97</v>
      </c>
      <c r="D57" s="25">
        <f t="shared" si="9"/>
        <v>0.70190161933283424</v>
      </c>
      <c r="E57" s="25">
        <f t="shared" si="7"/>
        <v>1.3397570010940774</v>
      </c>
      <c r="F57" s="25">
        <f>((C57/C45)-1)*100</f>
        <v>1.7459675088165705</v>
      </c>
    </row>
    <row r="58" spans="1:6" x14ac:dyDescent="0.2">
      <c r="A58" s="22"/>
      <c r="B58" s="23" t="s">
        <v>4</v>
      </c>
      <c r="C58" s="24">
        <v>528.21</v>
      </c>
      <c r="D58" s="25">
        <f t="shared" si="9"/>
        <v>4.545712824592929E-2</v>
      </c>
      <c r="E58" s="25">
        <f t="shared" si="7"/>
        <v>1.3858231443981683</v>
      </c>
      <c r="F58" s="25">
        <f>((C58/C46)-1)*100</f>
        <v>1.5690798961638386</v>
      </c>
    </row>
    <row r="59" spans="1:6" x14ac:dyDescent="0.2">
      <c r="A59" s="43"/>
      <c r="B59" s="44" t="s">
        <v>5</v>
      </c>
      <c r="C59" s="26">
        <v>529.23</v>
      </c>
      <c r="D59" s="45">
        <f t="shared" si="9"/>
        <v>0.19310501505083177</v>
      </c>
      <c r="E59" s="45">
        <f t="shared" si="7"/>
        <v>1.5816042534405605</v>
      </c>
      <c r="F59" s="45">
        <f t="shared" ref="F59" si="11">((C59/C47)-1)*100</f>
        <v>1.5816042534405605</v>
      </c>
    </row>
    <row r="60" spans="1:6" x14ac:dyDescent="0.2">
      <c r="A60" s="29">
        <v>2018</v>
      </c>
      <c r="B60" s="32" t="s">
        <v>51</v>
      </c>
      <c r="C60" s="24">
        <v>531.32000000000005</v>
      </c>
      <c r="D60" s="25">
        <f>((C60/C59)-1)*100</f>
        <v>0.3949133646996561</v>
      </c>
      <c r="E60" s="25">
        <f>((C60/C$59)-1)*100</f>
        <v>0.3949133646996561</v>
      </c>
      <c r="F60" s="25">
        <f>((C60/C48)-1)*100</f>
        <v>1.691930791609253</v>
      </c>
    </row>
    <row r="61" spans="1:6" x14ac:dyDescent="0.2">
      <c r="A61" s="22"/>
      <c r="B61" s="23" t="s">
        <v>52</v>
      </c>
      <c r="C61" s="24">
        <v>533.16</v>
      </c>
      <c r="D61" s="25">
        <f t="shared" ref="D61:D71" si="12">((C61/C60)-1)*100</f>
        <v>0.3463073100955949</v>
      </c>
      <c r="E61" s="25">
        <f t="shared" ref="E61:E71" si="13">((C61/C$59)-1)*100</f>
        <v>0.74258828864575133</v>
      </c>
      <c r="F61" s="25">
        <f t="shared" ref="F61:F71" si="14">((C61/C49)-1)*100</f>
        <v>2.4303087356631004</v>
      </c>
    </row>
    <row r="62" spans="1:6" x14ac:dyDescent="0.2">
      <c r="A62" s="22"/>
      <c r="B62" s="23" t="s">
        <v>53</v>
      </c>
      <c r="C62" s="24">
        <v>535.19000000000005</v>
      </c>
      <c r="D62" s="25">
        <f t="shared" si="12"/>
        <v>0.38074874334159681</v>
      </c>
      <c r="E62" s="25">
        <f t="shared" si="13"/>
        <v>1.126164427564591</v>
      </c>
      <c r="F62" s="25">
        <f t="shared" si="14"/>
        <v>2.6999539453484989</v>
      </c>
    </row>
    <row r="63" spans="1:6" x14ac:dyDescent="0.2">
      <c r="A63" s="22"/>
      <c r="B63" s="23" t="s">
        <v>54</v>
      </c>
      <c r="C63" s="24">
        <v>535.69000000000005</v>
      </c>
      <c r="D63" s="25">
        <f t="shared" si="12"/>
        <v>9.3424765036709267E-2</v>
      </c>
      <c r="E63" s="25">
        <f t="shared" si="13"/>
        <v>1.2206413090716683</v>
      </c>
      <c r="F63" s="25">
        <f t="shared" si="14"/>
        <v>2.7288766156560396</v>
      </c>
    </row>
    <row r="64" spans="1:6" x14ac:dyDescent="0.2">
      <c r="A64" s="22"/>
      <c r="B64" s="23" t="s">
        <v>55</v>
      </c>
      <c r="C64" s="24">
        <v>538.04</v>
      </c>
      <c r="D64" s="25">
        <f t="shared" si="12"/>
        <v>0.43868655379042387</v>
      </c>
      <c r="E64" s="25">
        <f t="shared" si="13"/>
        <v>1.6646826521550029</v>
      </c>
      <c r="F64" s="25">
        <f t="shared" si="14"/>
        <v>3.2547785368849169</v>
      </c>
    </row>
    <row r="65" spans="1:6" x14ac:dyDescent="0.2">
      <c r="A65" s="22"/>
      <c r="B65" s="23" t="s">
        <v>56</v>
      </c>
      <c r="C65" s="24">
        <v>544.59</v>
      </c>
      <c r="D65" s="25">
        <f>((C65/C64)-1)*100</f>
        <v>1.2173816073154597</v>
      </c>
      <c r="E65" s="25">
        <f>((C65/C$59)-1)*100</f>
        <v>2.9023297998979736</v>
      </c>
      <c r="F65" s="25">
        <f>((C65/C53)-1)*100</f>
        <v>4.3675737830586536</v>
      </c>
    </row>
    <row r="66" spans="1:6" x14ac:dyDescent="0.2">
      <c r="A66" s="22"/>
      <c r="B66" s="23" t="s">
        <v>57</v>
      </c>
      <c r="C66" s="24">
        <v>548.5</v>
      </c>
      <c r="D66" s="25">
        <f t="shared" si="12"/>
        <v>0.71797131787214585</v>
      </c>
      <c r="E66" s="25">
        <f t="shared" si="13"/>
        <v>3.6411390132834454</v>
      </c>
      <c r="F66" s="25">
        <f t="shared" si="14"/>
        <v>5.0927345187001816</v>
      </c>
    </row>
    <row r="67" spans="1:6" ht="12" customHeight="1" x14ac:dyDescent="0.2">
      <c r="A67" s="22"/>
      <c r="B67" s="23" t="s">
        <v>58</v>
      </c>
      <c r="C67" s="24">
        <v>552.69000000000005</v>
      </c>
      <c r="D67" s="25">
        <f t="shared" si="12"/>
        <v>0.76390154968095647</v>
      </c>
      <c r="E67" s="25">
        <f t="shared" si="13"/>
        <v>4.4328552803129195</v>
      </c>
      <c r="F67" s="25">
        <f t="shared" si="14"/>
        <v>5.8205211664018153</v>
      </c>
    </row>
    <row r="68" spans="1:6" x14ac:dyDescent="0.2">
      <c r="A68" s="22"/>
      <c r="B68" s="23" t="s">
        <v>59</v>
      </c>
      <c r="C68" s="24">
        <v>554.5</v>
      </c>
      <c r="D68" s="25">
        <f t="shared" si="12"/>
        <v>0.32748918923808379</v>
      </c>
      <c r="E68" s="25">
        <f t="shared" si="13"/>
        <v>4.7748615913685954</v>
      </c>
      <c r="F68" s="25">
        <f t="shared" si="14"/>
        <v>5.7620782391424763</v>
      </c>
    </row>
    <row r="69" spans="1:6" x14ac:dyDescent="0.2">
      <c r="A69" s="22"/>
      <c r="B69" s="23" t="s">
        <v>60</v>
      </c>
      <c r="C69" s="24">
        <v>556.05999999999995</v>
      </c>
      <c r="D69" s="25">
        <f t="shared" si="12"/>
        <v>0.28133453561767219</v>
      </c>
      <c r="E69" s="25">
        <f t="shared" si="13"/>
        <v>5.0696294616707105</v>
      </c>
      <c r="F69" s="25">
        <f t="shared" si="14"/>
        <v>5.3203780517832255</v>
      </c>
    </row>
    <row r="70" spans="1:6" x14ac:dyDescent="0.2">
      <c r="A70" s="22"/>
      <c r="B70" s="23" t="s">
        <v>4</v>
      </c>
      <c r="C70" s="24">
        <v>558.54999999999995</v>
      </c>
      <c r="D70" s="25">
        <f t="shared" si="12"/>
        <v>0.4477934035895359</v>
      </c>
      <c r="E70" s="25">
        <f t="shared" si="13"/>
        <v>5.5401243315760462</v>
      </c>
      <c r="F70" s="25">
        <f t="shared" si="14"/>
        <v>5.7439276045512022</v>
      </c>
    </row>
    <row r="71" spans="1:6" x14ac:dyDescent="0.2">
      <c r="A71" s="43"/>
      <c r="B71" s="23" t="s">
        <v>5</v>
      </c>
      <c r="C71" s="24">
        <v>559.85</v>
      </c>
      <c r="D71" s="25">
        <f t="shared" si="12"/>
        <v>0.23274550174561259</v>
      </c>
      <c r="E71" s="25">
        <f t="shared" si="13"/>
        <v>5.785764223494505</v>
      </c>
      <c r="F71" s="25">
        <f t="shared" si="14"/>
        <v>5.785764223494505</v>
      </c>
    </row>
    <row r="72" spans="1:6" x14ac:dyDescent="0.2">
      <c r="A72" s="29">
        <v>2019</v>
      </c>
      <c r="B72" s="32" t="s">
        <v>51</v>
      </c>
      <c r="C72" s="33">
        <v>560.83000000000004</v>
      </c>
      <c r="D72" s="34">
        <f>((C72/C71)-1)*100</f>
        <v>0.17504688755916042</v>
      </c>
      <c r="E72" s="34">
        <f>((C72/C$71)-1)*100</f>
        <v>0.17504688755916042</v>
      </c>
      <c r="F72" s="34">
        <f>((C72/C60)-1)*100</f>
        <v>5.554091696152974</v>
      </c>
    </row>
    <row r="73" spans="1:6" x14ac:dyDescent="0.2">
      <c r="A73" s="22"/>
      <c r="B73" s="23" t="s">
        <v>52</v>
      </c>
      <c r="C73" s="24">
        <v>562.61</v>
      </c>
      <c r="D73" s="25">
        <f t="shared" ref="D73:D76" si="15">((C73/C72)-1)*100</f>
        <v>0.31738673038175236</v>
      </c>
      <c r="E73" s="25">
        <f>((C73/C$71)-1)*100</f>
        <v>0.49298919353397697</v>
      </c>
      <c r="F73" s="25">
        <f t="shared" ref="F73:F76" si="16">((C73/C61)-1)*100</f>
        <v>5.5236701928126797</v>
      </c>
    </row>
    <row r="74" spans="1:6" x14ac:dyDescent="0.2">
      <c r="A74" s="22"/>
      <c r="B74" s="23" t="s">
        <v>53</v>
      </c>
      <c r="C74" s="24">
        <v>563.99</v>
      </c>
      <c r="D74" s="25">
        <f t="shared" si="15"/>
        <v>0.24528536641723608</v>
      </c>
      <c r="E74" s="25">
        <f t="shared" ref="E74:E83" si="17">((C74/C$71)-1)*100</f>
        <v>0.73948379030097655</v>
      </c>
      <c r="F74" s="25">
        <f t="shared" si="16"/>
        <v>5.3812664661148313</v>
      </c>
    </row>
    <row r="75" spans="1:6" x14ac:dyDescent="0.2">
      <c r="A75" s="22"/>
      <c r="B75" s="23" t="s">
        <v>54</v>
      </c>
      <c r="C75" s="24">
        <v>566.86</v>
      </c>
      <c r="D75" s="25">
        <f t="shared" si="15"/>
        <v>0.50887427082040304</v>
      </c>
      <c r="E75" s="25">
        <f t="shared" si="17"/>
        <v>1.2521211038670987</v>
      </c>
      <c r="F75" s="25">
        <f t="shared" si="16"/>
        <v>5.8186637794246598</v>
      </c>
    </row>
    <row r="76" spans="1:6" x14ac:dyDescent="0.2">
      <c r="A76" s="22"/>
      <c r="B76" s="23" t="s">
        <v>55</v>
      </c>
      <c r="C76" s="24">
        <v>570.39</v>
      </c>
      <c r="D76" s="25">
        <f t="shared" si="15"/>
        <v>0.62272871608508584</v>
      </c>
      <c r="E76" s="25">
        <f t="shared" si="17"/>
        <v>1.8826471376261367</v>
      </c>
      <c r="F76" s="25">
        <f t="shared" si="16"/>
        <v>6.0125641216266512</v>
      </c>
    </row>
    <row r="77" spans="1:6" x14ac:dyDescent="0.2">
      <c r="A77" s="22"/>
      <c r="B77" s="23" t="s">
        <v>56</v>
      </c>
      <c r="C77" s="24">
        <v>571.72</v>
      </c>
      <c r="D77" s="25">
        <f>((C77/C76)-1)*100</f>
        <v>0.23317379336944555</v>
      </c>
      <c r="E77" s="25">
        <f t="shared" si="17"/>
        <v>2.1202107707421591</v>
      </c>
      <c r="F77" s="25">
        <f>((C77/C65)-1)*100</f>
        <v>4.9817293743917412</v>
      </c>
    </row>
    <row r="78" spans="1:6" x14ac:dyDescent="0.2">
      <c r="A78" s="22"/>
      <c r="B78" s="23" t="s">
        <v>57</v>
      </c>
      <c r="C78" s="24">
        <v>573.5</v>
      </c>
      <c r="D78" s="25">
        <f t="shared" ref="D78:D95" si="18">((C78/C77)-1)*100</f>
        <v>0.31134121597984343</v>
      </c>
      <c r="E78" s="25">
        <f t="shared" si="17"/>
        <v>2.4381530767169757</v>
      </c>
      <c r="F78" s="25">
        <f t="shared" ref="F78:F95" si="19">((C78/C66)-1)*100</f>
        <v>4.5578851412944488</v>
      </c>
    </row>
    <row r="79" spans="1:6" x14ac:dyDescent="0.2">
      <c r="A79" s="22"/>
      <c r="B79" s="23" t="s">
        <v>58</v>
      </c>
      <c r="C79" s="24">
        <v>574.84</v>
      </c>
      <c r="D79" s="25">
        <f t="shared" si="18"/>
        <v>0.23365300784656817</v>
      </c>
      <c r="E79" s="25">
        <f>((C79/C$71)-1)*100</f>
        <v>2.6775029025631891</v>
      </c>
      <c r="F79" s="25">
        <f t="shared" si="19"/>
        <v>4.0076715699578491</v>
      </c>
    </row>
    <row r="80" spans="1:6" x14ac:dyDescent="0.2">
      <c r="A80" s="22"/>
      <c r="B80" s="23" t="s">
        <v>59</v>
      </c>
      <c r="C80" s="24">
        <v>576.99</v>
      </c>
      <c r="D80" s="25">
        <f t="shared" si="18"/>
        <v>0.37401711780669089</v>
      </c>
      <c r="E80" s="25">
        <f t="shared" si="17"/>
        <v>3.0615343395552275</v>
      </c>
      <c r="F80" s="25">
        <f t="shared" si="19"/>
        <v>4.0559062218214592</v>
      </c>
    </row>
    <row r="81" spans="1:6" x14ac:dyDescent="0.2">
      <c r="A81" s="22"/>
      <c r="B81" s="23" t="s">
        <v>60</v>
      </c>
      <c r="C81" s="24">
        <v>578.20000000000005</v>
      </c>
      <c r="D81" s="25">
        <f t="shared" si="18"/>
        <v>0.20970900708852103</v>
      </c>
      <c r="E81" s="25">
        <f t="shared" si="17"/>
        <v>3.2776636599089137</v>
      </c>
      <c r="F81" s="25">
        <f t="shared" si="19"/>
        <v>3.9815847210732835</v>
      </c>
    </row>
    <row r="82" spans="1:6" x14ac:dyDescent="0.2">
      <c r="A82" s="22"/>
      <c r="B82" s="23" t="s">
        <v>4</v>
      </c>
      <c r="C82" s="24">
        <v>580.69000000000005</v>
      </c>
      <c r="D82" s="25">
        <f t="shared" si="18"/>
        <v>0.43064683500519951</v>
      </c>
      <c r="E82" s="25">
        <f t="shared" si="17"/>
        <v>3.7224256497276009</v>
      </c>
      <c r="F82" s="25">
        <f t="shared" si="19"/>
        <v>3.9638349297287823</v>
      </c>
    </row>
    <row r="83" spans="1:6" x14ac:dyDescent="0.2">
      <c r="A83" s="43"/>
      <c r="B83" s="44" t="s">
        <v>5</v>
      </c>
      <c r="C83" s="24">
        <v>581.08000000000004</v>
      </c>
      <c r="D83" s="25">
        <f t="shared" si="18"/>
        <v>6.7161480307897925E-2</v>
      </c>
      <c r="E83" s="25">
        <f t="shared" si="17"/>
        <v>3.7920871662052269</v>
      </c>
      <c r="F83" s="25">
        <f t="shared" si="19"/>
        <v>3.7920871662052269</v>
      </c>
    </row>
    <row r="84" spans="1:6" x14ac:dyDescent="0.2">
      <c r="A84" s="29">
        <v>2020</v>
      </c>
      <c r="B84" s="32" t="s">
        <v>51</v>
      </c>
      <c r="C84" s="33">
        <v>582.79999999999995</v>
      </c>
      <c r="D84" s="34">
        <f t="shared" si="18"/>
        <v>0.29600055069869402</v>
      </c>
      <c r="E84" s="34">
        <f>((C84/C$83)-1)*100</f>
        <v>0.29600055069869402</v>
      </c>
      <c r="F84" s="34">
        <f t="shared" si="19"/>
        <v>3.9174081272399741</v>
      </c>
    </row>
    <row r="85" spans="1:6" ht="12" customHeight="1" x14ac:dyDescent="0.2">
      <c r="A85" s="22"/>
      <c r="B85" s="23" t="s">
        <v>52</v>
      </c>
      <c r="C85" s="24">
        <v>584.33000000000004</v>
      </c>
      <c r="D85" s="25">
        <f t="shared" si="18"/>
        <v>0.26252573781744282</v>
      </c>
      <c r="E85" s="25">
        <f>((C85/C$83)-1)*100</f>
        <v>0.55930336614580245</v>
      </c>
      <c r="F85" s="25">
        <f t="shared" si="19"/>
        <v>3.8605783757842849</v>
      </c>
    </row>
    <row r="86" spans="1:6" x14ac:dyDescent="0.2">
      <c r="A86" s="22"/>
      <c r="B86" s="23" t="s">
        <v>53</v>
      </c>
      <c r="C86" s="24">
        <v>586.67999999999995</v>
      </c>
      <c r="D86" s="25">
        <f t="shared" si="18"/>
        <v>0.40217000667428504</v>
      </c>
      <c r="E86" s="25">
        <f>((C86/C$83)-1)*100</f>
        <v>0.96372272320504049</v>
      </c>
      <c r="F86" s="25">
        <f t="shared" si="19"/>
        <v>4.023120977322292</v>
      </c>
    </row>
    <row r="87" spans="1:6" x14ac:dyDescent="0.2">
      <c r="A87" s="22"/>
      <c r="B87" s="23" t="s">
        <v>54</v>
      </c>
      <c r="C87" s="24">
        <v>592.04999999999995</v>
      </c>
      <c r="D87" s="25">
        <f t="shared" si="18"/>
        <v>0.91532010636121708</v>
      </c>
      <c r="E87" s="25">
        <f>((C87/C$83)-1)*100</f>
        <v>1.8878639774213335</v>
      </c>
      <c r="F87" s="25">
        <f t="shared" si="19"/>
        <v>4.4437780051511666</v>
      </c>
    </row>
    <row r="88" spans="1:6" x14ac:dyDescent="0.2">
      <c r="A88" s="22"/>
      <c r="B88" s="23" t="s">
        <v>55</v>
      </c>
      <c r="C88" s="24">
        <v>593.75</v>
      </c>
      <c r="D88" s="25">
        <f t="shared" si="18"/>
        <v>0.28713791064944871</v>
      </c>
      <c r="E88" s="25">
        <f>((C88/C$83)-1)*100</f>
        <v>2.1804226612514466</v>
      </c>
      <c r="F88" s="25">
        <f t="shared" si="19"/>
        <v>4.095443468504012</v>
      </c>
    </row>
    <row r="89" spans="1:6" ht="14.25" customHeight="1" x14ac:dyDescent="0.2">
      <c r="A89" s="22"/>
      <c r="B89" s="23" t="s">
        <v>56</v>
      </c>
      <c r="C89" s="24">
        <v>597.92999999999995</v>
      </c>
      <c r="D89" s="25">
        <f t="shared" si="18"/>
        <v>0.70399999999999352</v>
      </c>
      <c r="E89" s="25">
        <f t="shared" ref="E89:E95" si="20">((C89/C$83)-1)*100</f>
        <v>2.8997728367866626</v>
      </c>
      <c r="F89" s="25">
        <f t="shared" si="19"/>
        <v>4.5844119499055314</v>
      </c>
    </row>
    <row r="90" spans="1:6" x14ac:dyDescent="0.2">
      <c r="A90" s="22"/>
      <c r="B90" s="23" t="s">
        <v>57</v>
      </c>
      <c r="C90" s="24">
        <v>603.72</v>
      </c>
      <c r="D90" s="25">
        <f t="shared" si="18"/>
        <v>0.96834077567609089</v>
      </c>
      <c r="E90" s="25">
        <f t="shared" si="20"/>
        <v>3.8961932952433331</v>
      </c>
      <c r="F90" s="25">
        <f t="shared" si="19"/>
        <v>5.2693984306887653</v>
      </c>
    </row>
    <row r="91" spans="1:6" x14ac:dyDescent="0.2">
      <c r="A91" s="22"/>
      <c r="B91" s="23" t="s">
        <v>58</v>
      </c>
      <c r="C91" s="24">
        <v>628.63</v>
      </c>
      <c r="D91" s="25">
        <f>((C91/C90)-1)*100</f>
        <v>4.1260849400384325</v>
      </c>
      <c r="E91" s="25">
        <f>((C91/C$83)-1)*100</f>
        <v>8.1830384800715805</v>
      </c>
      <c r="F91" s="25">
        <f>((C91/C79)-1)*100</f>
        <v>9.3573864031730523</v>
      </c>
    </row>
    <row r="92" spans="1:6" x14ac:dyDescent="0.2">
      <c r="A92" s="22"/>
      <c r="B92" s="23" t="s">
        <v>59</v>
      </c>
      <c r="C92" s="24">
        <v>647.59</v>
      </c>
      <c r="D92" s="25">
        <f>((C92/C91)-1)*100</f>
        <v>3.0160825923039036</v>
      </c>
      <c r="E92" s="25">
        <f>((C92/C$83)-1)*100</f>
        <v>11.445928271494466</v>
      </c>
      <c r="F92" s="25">
        <f>((C92/C80)-1)*100</f>
        <v>12.235913967313138</v>
      </c>
    </row>
    <row r="93" spans="1:6" x14ac:dyDescent="0.2">
      <c r="A93" s="22"/>
      <c r="B93" s="23" t="s">
        <v>60</v>
      </c>
      <c r="C93" s="24">
        <v>667.37</v>
      </c>
      <c r="D93" s="25">
        <f>((C93/C92)-1)*100</f>
        <v>3.0544017047823502</v>
      </c>
      <c r="E93" s="25">
        <f>((C93/C$83)-1)*100</f>
        <v>14.84993460452948</v>
      </c>
      <c r="F93" s="25">
        <f>((C93/C81)-1)*100</f>
        <v>15.421999308197854</v>
      </c>
    </row>
    <row r="94" spans="1:6" x14ac:dyDescent="0.2">
      <c r="A94" s="22"/>
      <c r="B94" s="23" t="s">
        <v>4</v>
      </c>
      <c r="C94" s="24">
        <v>683.09</v>
      </c>
      <c r="D94" s="25">
        <f>((C94/C93)-1)*100</f>
        <v>2.3555149317470159</v>
      </c>
      <c r="E94" s="25">
        <f>((C94/C$83)-1)*100</f>
        <v>17.555241963240853</v>
      </c>
      <c r="F94" s="25">
        <f>((C94/C82)-1)*100</f>
        <v>17.634193803922905</v>
      </c>
    </row>
    <row r="95" spans="1:6" x14ac:dyDescent="0.2">
      <c r="A95" s="43"/>
      <c r="B95" s="44" t="s">
        <v>5</v>
      </c>
      <c r="C95" s="26">
        <v>698.3</v>
      </c>
      <c r="D95" s="45">
        <f t="shared" si="18"/>
        <v>2.2266465619464437</v>
      </c>
      <c r="E95" s="45">
        <f t="shared" si="20"/>
        <v>20.172781716803168</v>
      </c>
      <c r="F95" s="45">
        <f t="shared" si="19"/>
        <v>20.172781716803168</v>
      </c>
    </row>
    <row r="96" spans="1:6" ht="12" customHeight="1" x14ac:dyDescent="0.2">
      <c r="A96" s="29">
        <v>2021</v>
      </c>
      <c r="B96" s="32" t="s">
        <v>51</v>
      </c>
      <c r="C96" s="33">
        <v>718.05</v>
      </c>
      <c r="D96" s="34">
        <f t="shared" ref="D96" si="21">((C96/C95)-1)*100</f>
        <v>2.8282972934268846</v>
      </c>
      <c r="E96" s="34">
        <f t="shared" ref="E96:E101" si="22">((C96/C$95)-1)*100</f>
        <v>2.8282972934268846</v>
      </c>
      <c r="F96" s="34">
        <f t="shared" ref="F96" si="23">((C96/C84)-1)*100</f>
        <v>23.206932052161978</v>
      </c>
    </row>
    <row r="97" spans="1:6" ht="12" customHeight="1" x14ac:dyDescent="0.2">
      <c r="A97" s="22"/>
      <c r="B97" s="23" t="s">
        <v>52</v>
      </c>
      <c r="C97" s="24">
        <v>738.23</v>
      </c>
      <c r="D97" s="25">
        <f t="shared" ref="D97:D105" si="24">((C97/C96)-1)*100</f>
        <v>2.8103892486595727</v>
      </c>
      <c r="E97" s="25">
        <f t="shared" si="22"/>
        <v>5.7181727051410558</v>
      </c>
      <c r="F97" s="25">
        <f t="shared" ref="F97:F105" si="25">((C97/C85)-1)*100</f>
        <v>26.337857032841015</v>
      </c>
    </row>
    <row r="98" spans="1:6" x14ac:dyDescent="0.2">
      <c r="A98" s="22"/>
      <c r="B98" s="23" t="s">
        <v>53</v>
      </c>
      <c r="C98" s="24">
        <v>771.9</v>
      </c>
      <c r="D98" s="25">
        <f t="shared" si="24"/>
        <v>4.5609092017392827</v>
      </c>
      <c r="E98" s="25">
        <f t="shared" si="22"/>
        <v>10.539882571960479</v>
      </c>
      <c r="F98" s="25">
        <f t="shared" si="25"/>
        <v>31.570873389241161</v>
      </c>
    </row>
    <row r="99" spans="1:6" x14ac:dyDescent="0.2">
      <c r="A99" s="22"/>
      <c r="B99" s="23" t="s">
        <v>54</v>
      </c>
      <c r="C99" s="24">
        <v>792.74</v>
      </c>
      <c r="D99" s="25">
        <f t="shared" si="24"/>
        <v>2.6998315844021237</v>
      </c>
      <c r="E99" s="25">
        <f t="shared" si="22"/>
        <v>13.524273234999296</v>
      </c>
      <c r="F99" s="25">
        <f t="shared" si="25"/>
        <v>33.89747487543282</v>
      </c>
    </row>
    <row r="100" spans="1:6" x14ac:dyDescent="0.2">
      <c r="A100" s="22"/>
      <c r="B100" s="23" t="s">
        <v>55</v>
      </c>
      <c r="C100" s="24">
        <v>820.79</v>
      </c>
      <c r="D100" s="25">
        <f t="shared" si="24"/>
        <v>3.5383606226505382</v>
      </c>
      <c r="E100" s="25">
        <f t="shared" si="22"/>
        <v>17.54117141629672</v>
      </c>
      <c r="F100" s="25">
        <f t="shared" si="25"/>
        <v>38.238315789473674</v>
      </c>
    </row>
    <row r="101" spans="1:6" ht="14.25" customHeight="1" x14ac:dyDescent="0.2">
      <c r="A101" s="22"/>
      <c r="B101" s="23" t="s">
        <v>56</v>
      </c>
      <c r="C101" s="24">
        <v>844.29</v>
      </c>
      <c r="D101" s="25">
        <f t="shared" si="24"/>
        <v>2.8630953106153934</v>
      </c>
      <c r="E101" s="25">
        <f t="shared" si="22"/>
        <v>20.906487183159108</v>
      </c>
      <c r="F101" s="25">
        <f t="shared" si="25"/>
        <v>41.20214740855954</v>
      </c>
    </row>
    <row r="102" spans="1:6" x14ac:dyDescent="0.2">
      <c r="A102" s="22"/>
      <c r="B102" s="23" t="s">
        <v>57</v>
      </c>
      <c r="C102" s="24">
        <v>865.07</v>
      </c>
      <c r="D102" s="25">
        <f t="shared" si="24"/>
        <v>2.4612396214571008</v>
      </c>
      <c r="E102" s="25">
        <f>((C102/C$95)-1)*100</f>
        <v>23.882285550622949</v>
      </c>
      <c r="F102" s="25">
        <f t="shared" si="25"/>
        <v>43.289935731796206</v>
      </c>
    </row>
    <row r="103" spans="1:6" x14ac:dyDescent="0.2">
      <c r="A103" s="22"/>
      <c r="B103" s="23" t="s">
        <v>58</v>
      </c>
      <c r="C103" s="24">
        <v>880.11</v>
      </c>
      <c r="D103" s="25">
        <f t="shared" si="24"/>
        <v>1.7385876287468127</v>
      </c>
      <c r="E103" s="25">
        <f t="shared" ref="E103:E107" si="26">((C103/C$95)-1)*100</f>
        <v>26.036087641414873</v>
      </c>
      <c r="F103" s="25">
        <f t="shared" si="25"/>
        <v>40.004454130410579</v>
      </c>
    </row>
    <row r="104" spans="1:6" x14ac:dyDescent="0.2">
      <c r="A104" s="22"/>
      <c r="B104" s="23" t="s">
        <v>59</v>
      </c>
      <c r="C104" s="24">
        <v>896.11</v>
      </c>
      <c r="D104" s="25">
        <f t="shared" si="24"/>
        <v>1.8179545738600922</v>
      </c>
      <c r="E104" s="25">
        <f t="shared" si="26"/>
        <v>28.327366461406278</v>
      </c>
      <c r="F104" s="25">
        <f t="shared" si="25"/>
        <v>38.376133047144023</v>
      </c>
    </row>
    <row r="105" spans="1:6" x14ac:dyDescent="0.2">
      <c r="A105" s="22"/>
      <c r="B105" s="23" t="s">
        <v>60</v>
      </c>
      <c r="C105" s="24">
        <v>908.6</v>
      </c>
      <c r="D105" s="25">
        <f t="shared" si="24"/>
        <v>1.3938021001886014</v>
      </c>
      <c r="E105" s="25">
        <f t="shared" si="26"/>
        <v>30.115995990262068</v>
      </c>
      <c r="F105" s="25">
        <f t="shared" si="25"/>
        <v>36.146365584308548</v>
      </c>
    </row>
    <row r="106" spans="1:6" x14ac:dyDescent="0.2">
      <c r="A106" s="22"/>
      <c r="B106" s="23" t="s">
        <v>4</v>
      </c>
      <c r="C106" s="24">
        <v>918.16</v>
      </c>
      <c r="D106" s="25">
        <f>((C106/C105)-1)*100</f>
        <v>1.0521681708122399</v>
      </c>
      <c r="E106" s="25">
        <f>((C106/C$95)-1)*100</f>
        <v>31.485035085206924</v>
      </c>
      <c r="F106" s="25">
        <f>((C106/C94)-1)*100</f>
        <v>34.412742098405772</v>
      </c>
    </row>
    <row r="107" spans="1:6" x14ac:dyDescent="0.2">
      <c r="A107" s="43"/>
      <c r="B107" s="44" t="s">
        <v>5</v>
      </c>
      <c r="C107" s="26">
        <v>922.58</v>
      </c>
      <c r="D107" s="45">
        <f t="shared" ref="D107:D116" si="27">((C107/C106)-1)*100</f>
        <v>0.48139757776424208</v>
      </c>
      <c r="E107" s="45">
        <f t="shared" si="26"/>
        <v>32.118000859229582</v>
      </c>
      <c r="F107" s="45">
        <f t="shared" ref="F107:F116" si="28">((C107/C95)-1)*100</f>
        <v>32.118000859229582</v>
      </c>
    </row>
    <row r="108" spans="1:6" ht="12" customHeight="1" x14ac:dyDescent="0.2">
      <c r="A108" s="29">
        <v>2022</v>
      </c>
      <c r="B108" s="32" t="s">
        <v>51</v>
      </c>
      <c r="C108" s="33">
        <v>928.9</v>
      </c>
      <c r="D108" s="34">
        <f t="shared" si="27"/>
        <v>0.68503544408071715</v>
      </c>
      <c r="E108" s="34">
        <f>((C108/C$107)-1)*100</f>
        <v>0.68503544408071715</v>
      </c>
      <c r="F108" s="34">
        <f t="shared" si="28"/>
        <v>29.364250400389945</v>
      </c>
    </row>
    <row r="109" spans="1:6" ht="12" customHeight="1" x14ac:dyDescent="0.2">
      <c r="A109" s="22"/>
      <c r="B109" s="23" t="s">
        <v>52</v>
      </c>
      <c r="C109" s="24">
        <v>934.21</v>
      </c>
      <c r="D109" s="25">
        <f t="shared" si="27"/>
        <v>0.57164387985790821</v>
      </c>
      <c r="E109" s="25">
        <f t="shared" ref="E109:E119" si="29">((C109/C$107)-1)*100</f>
        <v>1.2605952871295623</v>
      </c>
      <c r="F109" s="25">
        <f t="shared" si="28"/>
        <v>26.547282012380968</v>
      </c>
    </row>
    <row r="110" spans="1:6" x14ac:dyDescent="0.2">
      <c r="A110" s="22"/>
      <c r="B110" s="23" t="s">
        <v>53</v>
      </c>
      <c r="C110" s="24">
        <v>945.09</v>
      </c>
      <c r="D110" s="25">
        <f>((C110/C109)-1)*100</f>
        <v>1.1646203744340111</v>
      </c>
      <c r="E110" s="25">
        <f>((C110/C$107)-1)*100</f>
        <v>2.4398968111166486</v>
      </c>
      <c r="F110" s="25">
        <f>((C110/C98)-1)*100</f>
        <v>22.436844150796741</v>
      </c>
    </row>
    <row r="111" spans="1:6" x14ac:dyDescent="0.2">
      <c r="A111" s="22"/>
      <c r="B111" s="23" t="s">
        <v>54</v>
      </c>
      <c r="C111" s="24">
        <v>967.17</v>
      </c>
      <c r="D111" s="25">
        <f t="shared" si="27"/>
        <v>2.3362854331333338</v>
      </c>
      <c r="E111" s="25">
        <f t="shared" si="29"/>
        <v>4.8331851980315976</v>
      </c>
      <c r="F111" s="25">
        <f t="shared" si="28"/>
        <v>22.003431137573482</v>
      </c>
    </row>
    <row r="112" spans="1:6" x14ac:dyDescent="0.2">
      <c r="A112" s="22"/>
      <c r="B112" s="23" t="s">
        <v>55</v>
      </c>
      <c r="C112" s="24">
        <v>1005.76</v>
      </c>
      <c r="D112" s="25">
        <f t="shared" si="27"/>
        <v>3.9899914182615293</v>
      </c>
      <c r="E112" s="25">
        <f t="shared" si="29"/>
        <v>9.0160202909232758</v>
      </c>
      <c r="F112" s="25">
        <f t="shared" si="28"/>
        <v>22.535605940618186</v>
      </c>
    </row>
    <row r="113" spans="1:6" ht="14.25" customHeight="1" x14ac:dyDescent="0.2">
      <c r="A113" s="22"/>
      <c r="B113" s="23" t="s">
        <v>56</v>
      </c>
      <c r="C113" s="24">
        <v>1032.43</v>
      </c>
      <c r="D113" s="25">
        <f t="shared" si="27"/>
        <v>2.6517260579064672</v>
      </c>
      <c r="E113" s="25">
        <f t="shared" si="29"/>
        <v>11.906826508270285</v>
      </c>
      <c r="F113" s="25">
        <f t="shared" si="28"/>
        <v>22.283812434116257</v>
      </c>
    </row>
    <row r="114" spans="1:6" x14ac:dyDescent="0.2">
      <c r="A114" s="22"/>
      <c r="B114" s="23" t="s">
        <v>57</v>
      </c>
      <c r="C114" s="24">
        <v>1039.48</v>
      </c>
      <c r="D114" s="25">
        <f t="shared" si="27"/>
        <v>0.682855011962058</v>
      </c>
      <c r="E114" s="25">
        <f t="shared" si="29"/>
        <v>12.670987881809715</v>
      </c>
      <c r="F114" s="25">
        <f t="shared" si="28"/>
        <v>20.161374224051222</v>
      </c>
    </row>
    <row r="115" spans="1:6" x14ac:dyDescent="0.2">
      <c r="A115" s="22"/>
      <c r="B115" s="23" t="s">
        <v>58</v>
      </c>
      <c r="C115" s="24">
        <v>1040.3699999999999</v>
      </c>
      <c r="D115" s="25">
        <f t="shared" si="27"/>
        <v>8.5619732943387206E-2</v>
      </c>
      <c r="E115" s="25">
        <f t="shared" si="29"/>
        <v>12.767456480738781</v>
      </c>
      <c r="F115" s="25">
        <f t="shared" si="28"/>
        <v>18.209087500426069</v>
      </c>
    </row>
    <row r="116" spans="1:6" x14ac:dyDescent="0.2">
      <c r="A116" s="22"/>
      <c r="B116" s="23" t="s">
        <v>59</v>
      </c>
      <c r="C116" s="24">
        <v>1042.8599999999999</v>
      </c>
      <c r="D116" s="25">
        <f t="shared" si="27"/>
        <v>0.23933792785260088</v>
      </c>
      <c r="E116" s="25">
        <f t="shared" si="29"/>
        <v>13.037351774371864</v>
      </c>
      <c r="F116" s="25">
        <f t="shared" si="28"/>
        <v>16.376337726395175</v>
      </c>
    </row>
    <row r="117" spans="1:6" x14ac:dyDescent="0.2">
      <c r="A117" s="22"/>
      <c r="B117" s="23" t="s">
        <v>60</v>
      </c>
      <c r="C117" s="24">
        <v>1044.18</v>
      </c>
      <c r="D117" s="25">
        <f>((C117/C116)-1)*100</f>
        <v>0.12657499568495822</v>
      </c>
      <c r="E117" s="25">
        <f>((C117/C$107)-1)*100</f>
        <v>13.180428797502653</v>
      </c>
      <c r="F117" s="25">
        <f>((C117/C105)-1)*100</f>
        <v>14.921857803213733</v>
      </c>
    </row>
    <row r="118" spans="1:6" x14ac:dyDescent="0.2">
      <c r="A118" s="22"/>
      <c r="B118" s="23" t="s">
        <v>4</v>
      </c>
      <c r="C118" s="24">
        <v>1048.73</v>
      </c>
      <c r="D118" s="25">
        <f>((C118/C117)-1)*100</f>
        <v>0.43574862571587047</v>
      </c>
      <c r="E118" s="25">
        <f t="shared" si="29"/>
        <v>13.673610960567096</v>
      </c>
      <c r="F118" s="25">
        <f>((C118/C106)-1)*100</f>
        <v>14.220832970288399</v>
      </c>
    </row>
    <row r="119" spans="1:6" x14ac:dyDescent="0.2">
      <c r="A119" s="43"/>
      <c r="B119" s="44" t="s">
        <v>5</v>
      </c>
      <c r="C119" s="26">
        <v>1051.8900000000001</v>
      </c>
      <c r="D119" s="45">
        <f t="shared" ref="D119" si="30">((C119/C118)-1)*100</f>
        <v>0.30131683083349792</v>
      </c>
      <c r="E119" s="45">
        <f t="shared" si="29"/>
        <v>14.016128682607487</v>
      </c>
      <c r="F119" s="45">
        <f t="shared" ref="F119" si="31">((C119/C107)-1)*100</f>
        <v>14.016128682607487</v>
      </c>
    </row>
    <row r="120" spans="1:6" ht="12" customHeight="1" x14ac:dyDescent="0.2">
      <c r="A120" s="29">
        <v>2023</v>
      </c>
      <c r="B120" s="32" t="s">
        <v>51</v>
      </c>
      <c r="C120" s="33">
        <v>1052.3599999999999</v>
      </c>
      <c r="D120" s="34">
        <f t="shared" ref="D120:D131" si="32">((C120/C119)-1)*100</f>
        <v>4.4681478101304961E-2</v>
      </c>
      <c r="E120" s="34">
        <f t="shared" ref="E120:E131" si="33">((C120/C$119)-1)*100</f>
        <v>4.4681478101304961E-2</v>
      </c>
      <c r="F120" s="34">
        <f t="shared" ref="F120:F131" si="34">((C120/C108)-1)*100</f>
        <v>13.29098934223274</v>
      </c>
    </row>
    <row r="121" spans="1:6" ht="12" customHeight="1" x14ac:dyDescent="0.2">
      <c r="A121" s="22"/>
      <c r="B121" s="23" t="s">
        <v>52</v>
      </c>
      <c r="C121" s="24">
        <v>1055.73</v>
      </c>
      <c r="D121" s="25">
        <f t="shared" si="32"/>
        <v>0.32023262001596997</v>
      </c>
      <c r="E121" s="25">
        <f t="shared" si="33"/>
        <v>0.36505718278525556</v>
      </c>
      <c r="F121" s="25">
        <f t="shared" si="34"/>
        <v>13.007781976215194</v>
      </c>
    </row>
    <row r="122" spans="1:6" x14ac:dyDescent="0.2">
      <c r="A122" s="22"/>
      <c r="B122" s="23" t="s">
        <v>53</v>
      </c>
      <c r="C122" s="24">
        <v>1055.4000000000001</v>
      </c>
      <c r="D122" s="25">
        <f>((C122/C121)-1)*100</f>
        <v>-3.1257992100242049E-2</v>
      </c>
      <c r="E122" s="25">
        <f>((C122/C$119)-1)*100</f>
        <v>0.33368508113966744</v>
      </c>
      <c r="F122" s="25">
        <f>((C122/C110)-1)*100</f>
        <v>11.671904263086063</v>
      </c>
    </row>
    <row r="123" spans="1:6" x14ac:dyDescent="0.2">
      <c r="A123" s="22"/>
      <c r="B123" s="23" t="s">
        <v>54</v>
      </c>
      <c r="C123" s="24">
        <v>1053.1500000000001</v>
      </c>
      <c r="D123" s="25">
        <f t="shared" si="32"/>
        <v>-0.21318931210915215</v>
      </c>
      <c r="E123" s="25">
        <f t="shared" si="33"/>
        <v>0.11978438810140712</v>
      </c>
      <c r="F123" s="25">
        <f t="shared" si="34"/>
        <v>8.8898539036570856</v>
      </c>
    </row>
    <row r="124" spans="1:6" x14ac:dyDescent="0.2">
      <c r="A124" s="22"/>
      <c r="B124" s="23" t="s">
        <v>55</v>
      </c>
      <c r="C124" s="24">
        <v>1055.25</v>
      </c>
      <c r="D124" s="25">
        <f t="shared" si="32"/>
        <v>0.19940179461614971</v>
      </c>
      <c r="E124" s="25">
        <f t="shared" si="33"/>
        <v>0.31942503493709307</v>
      </c>
      <c r="F124" s="25">
        <f t="shared" si="34"/>
        <v>4.9206570155901908</v>
      </c>
    </row>
    <row r="125" spans="1:6" ht="14.25" customHeight="1" x14ac:dyDescent="0.2">
      <c r="A125" s="22"/>
      <c r="B125" s="23" t="s">
        <v>56</v>
      </c>
      <c r="C125" s="24">
        <v>1053.71</v>
      </c>
      <c r="D125" s="25">
        <f>((C125/C124)-1)*100</f>
        <v>-0.14593698175787706</v>
      </c>
      <c r="E125" s="25">
        <f>((C125/C$119)-1)*100</f>
        <v>0.17302189392427447</v>
      </c>
      <c r="F125" s="25">
        <f>((C125/C113)-1)*100</f>
        <v>2.0611566885890609</v>
      </c>
    </row>
    <row r="126" spans="1:6" x14ac:dyDescent="0.2">
      <c r="A126" s="22"/>
      <c r="B126" s="23" t="s">
        <v>57</v>
      </c>
      <c r="C126" s="24">
        <v>1050.9100000000001</v>
      </c>
      <c r="D126" s="25">
        <f t="shared" si="32"/>
        <v>-0.26572776190791902</v>
      </c>
      <c r="E126" s="25">
        <f t="shared" si="33"/>
        <v>-9.3165635189995655E-2</v>
      </c>
      <c r="F126" s="25">
        <f t="shared" si="34"/>
        <v>1.099588255666295</v>
      </c>
    </row>
    <row r="127" spans="1:6" x14ac:dyDescent="0.2">
      <c r="A127" s="22"/>
      <c r="B127" s="23" t="s">
        <v>58</v>
      </c>
      <c r="C127" s="24">
        <v>1048.6300000000001</v>
      </c>
      <c r="D127" s="25">
        <f t="shared" si="32"/>
        <v>-0.21695482962384993</v>
      </c>
      <c r="E127" s="25">
        <f t="shared" si="33"/>
        <v>-0.30991833746875086</v>
      </c>
      <c r="F127" s="25">
        <f t="shared" si="34"/>
        <v>0.79394830685239892</v>
      </c>
    </row>
    <row r="128" spans="1:6" x14ac:dyDescent="0.2">
      <c r="A128" s="22"/>
      <c r="B128" s="23" t="s">
        <v>59</v>
      </c>
      <c r="C128" s="24">
        <v>1051.3800000000001</v>
      </c>
      <c r="D128" s="25">
        <f t="shared" si="32"/>
        <v>0.26224693171090774</v>
      </c>
      <c r="E128" s="25">
        <f t="shared" si="33"/>
        <v>-4.8484157088668489E-2</v>
      </c>
      <c r="F128" s="25">
        <f t="shared" si="34"/>
        <v>0.81698406305739102</v>
      </c>
    </row>
    <row r="129" spans="1:6" x14ac:dyDescent="0.2">
      <c r="A129" s="22"/>
      <c r="B129" s="23" t="s">
        <v>60</v>
      </c>
      <c r="C129" s="24">
        <v>1057.7</v>
      </c>
      <c r="D129" s="25">
        <f t="shared" si="32"/>
        <v>0.60111472540851363</v>
      </c>
      <c r="E129" s="25">
        <f t="shared" si="33"/>
        <v>0.5523391229120822</v>
      </c>
      <c r="F129" s="25">
        <f t="shared" si="34"/>
        <v>1.2947959164128831</v>
      </c>
    </row>
    <row r="130" spans="1:6" x14ac:dyDescent="0.2">
      <c r="A130" s="22"/>
      <c r="B130" s="23" t="s">
        <v>4</v>
      </c>
      <c r="C130" s="24">
        <v>1053.68</v>
      </c>
      <c r="D130" s="25">
        <f t="shared" si="32"/>
        <v>-0.38006996312753838</v>
      </c>
      <c r="E130" s="25">
        <f t="shared" si="33"/>
        <v>0.17016988468374628</v>
      </c>
      <c r="F130" s="25">
        <f t="shared" si="34"/>
        <v>0.47199946602081155</v>
      </c>
    </row>
    <row r="131" spans="1:6" x14ac:dyDescent="0.2">
      <c r="A131" s="43"/>
      <c r="B131" s="44" t="s">
        <v>5</v>
      </c>
      <c r="C131" s="26">
        <v>1055.0899999999999</v>
      </c>
      <c r="D131" s="45">
        <f t="shared" si="32"/>
        <v>0.13381671854830746</v>
      </c>
      <c r="E131" s="45">
        <f t="shared" si="33"/>
        <v>0.30421431898770557</v>
      </c>
      <c r="F131" s="45">
        <f t="shared" si="34"/>
        <v>0.30421431898770557</v>
      </c>
    </row>
    <row r="132" spans="1:6" x14ac:dyDescent="0.2">
      <c r="A132" s="29">
        <v>2024</v>
      </c>
      <c r="B132" s="32" t="s">
        <v>51</v>
      </c>
      <c r="C132" s="41">
        <v>1055.8399999999999</v>
      </c>
      <c r="D132" s="41">
        <f t="shared" ref="D132:D139" si="35">((C132/C131)-1)*100</f>
        <v>7.1083983356867719E-2</v>
      </c>
      <c r="E132" s="41">
        <f t="shared" ref="E132:E142" si="36">((C132/C$131)-1)*100</f>
        <v>7.1083983356867719E-2</v>
      </c>
      <c r="F132" s="41">
        <f t="shared" ref="F132:F142" si="37">((C132/C120)-1)*100</f>
        <v>0.33068531681172963</v>
      </c>
    </row>
    <row r="133" spans="1:6" x14ac:dyDescent="0.2">
      <c r="A133" s="22"/>
      <c r="B133" s="23" t="s">
        <v>52</v>
      </c>
      <c r="C133" s="40">
        <v>1055</v>
      </c>
      <c r="D133" s="40">
        <f t="shared" si="35"/>
        <v>-7.955750871343481E-2</v>
      </c>
      <c r="E133" s="40">
        <f t="shared" si="36"/>
        <v>-8.5300780028219059E-3</v>
      </c>
      <c r="F133" s="40">
        <f t="shared" si="37"/>
        <v>-6.914646737329333E-2</v>
      </c>
    </row>
    <row r="134" spans="1:6" x14ac:dyDescent="0.2">
      <c r="A134" s="22"/>
      <c r="B134" s="23" t="s">
        <v>53</v>
      </c>
      <c r="C134" s="40">
        <v>1055.1400000000001</v>
      </c>
      <c r="D134" s="40">
        <f t="shared" si="35"/>
        <v>1.3270142180110689E-2</v>
      </c>
      <c r="E134" s="40">
        <f t="shared" si="36"/>
        <v>4.7389322238133857E-3</v>
      </c>
      <c r="F134" s="40">
        <f t="shared" si="37"/>
        <v>-2.4635209399281877E-2</v>
      </c>
    </row>
    <row r="135" spans="1:6" x14ac:dyDescent="0.2">
      <c r="A135" s="22"/>
      <c r="B135" s="23" t="s">
        <v>54</v>
      </c>
      <c r="C135" s="40">
        <v>1055.68</v>
      </c>
      <c r="D135" s="40">
        <f t="shared" si="35"/>
        <v>5.1178042724187023E-2</v>
      </c>
      <c r="E135" s="40">
        <f t="shared" si="36"/>
        <v>5.5919400240744821E-2</v>
      </c>
      <c r="F135" s="40">
        <f t="shared" si="37"/>
        <v>0.24023168589468735</v>
      </c>
    </row>
    <row r="136" spans="1:6" ht="11.25" customHeight="1" x14ac:dyDescent="0.2">
      <c r="A136" s="22"/>
      <c r="B136" s="23" t="s">
        <v>55</v>
      </c>
      <c r="C136" s="40">
        <v>1058.8</v>
      </c>
      <c r="D136" s="40">
        <f t="shared" si="35"/>
        <v>0.29554410427401479</v>
      </c>
      <c r="E136" s="40">
        <f t="shared" si="36"/>
        <v>0.35162877100531897</v>
      </c>
      <c r="F136" s="40">
        <f t="shared" si="37"/>
        <v>0.33641317223407352</v>
      </c>
    </row>
    <row r="137" spans="1:6" x14ac:dyDescent="0.2">
      <c r="A137" s="22"/>
      <c r="B137" s="23" t="s">
        <v>56</v>
      </c>
      <c r="C137" s="40">
        <v>1060.8599999999999</v>
      </c>
      <c r="D137" s="40">
        <f t="shared" si="35"/>
        <v>0.19455987910841355</v>
      </c>
      <c r="E137" s="40">
        <f t="shared" si="36"/>
        <v>0.54687277862552897</v>
      </c>
      <c r="F137" s="40">
        <f t="shared" si="37"/>
        <v>0.67855482058629679</v>
      </c>
    </row>
    <row r="138" spans="1:6" x14ac:dyDescent="0.2">
      <c r="A138" s="22"/>
      <c r="B138" s="23" t="s">
        <v>57</v>
      </c>
      <c r="C138" s="40">
        <v>1062.68</v>
      </c>
      <c r="D138" s="40">
        <f t="shared" si="35"/>
        <v>0.17155892389195682</v>
      </c>
      <c r="E138" s="40">
        <f t="shared" si="36"/>
        <v>0.71936991157153241</v>
      </c>
      <c r="F138" s="40">
        <f t="shared" si="37"/>
        <v>1.1199817301196013</v>
      </c>
    </row>
    <row r="139" spans="1:6" x14ac:dyDescent="0.2">
      <c r="A139" s="22"/>
      <c r="B139" s="23" t="s">
        <v>58</v>
      </c>
      <c r="C139" s="40">
        <v>1068.1500000000001</v>
      </c>
      <c r="D139" s="40">
        <f t="shared" si="35"/>
        <v>0.51473632702225824</v>
      </c>
      <c r="E139" s="40">
        <f t="shared" si="36"/>
        <v>1.2378090968543143</v>
      </c>
      <c r="F139" s="40">
        <f t="shared" si="37"/>
        <v>1.8614764025442598</v>
      </c>
    </row>
    <row r="140" spans="1:6" x14ac:dyDescent="0.2">
      <c r="A140" s="22"/>
      <c r="B140" s="23" t="s">
        <v>59</v>
      </c>
      <c r="C140" s="40">
        <v>1072.83</v>
      </c>
      <c r="D140" s="40">
        <f t="shared" ref="D140" si="38">((C140/C139)-1)*100</f>
        <v>0.43814071057435289</v>
      </c>
      <c r="E140" s="40">
        <f t="shared" si="36"/>
        <v>1.6813731530011644</v>
      </c>
      <c r="F140" s="40">
        <f t="shared" si="37"/>
        <v>2.0401757689893163</v>
      </c>
    </row>
    <row r="141" spans="1:6" x14ac:dyDescent="0.2">
      <c r="A141" s="22"/>
      <c r="B141" s="23" t="s">
        <v>60</v>
      </c>
      <c r="C141" s="40">
        <v>1080.56</v>
      </c>
      <c r="D141" s="40">
        <f t="shared" ref="D141:D150" si="39">((C141/C140)-1)*100</f>
        <v>0.72052422098562996</v>
      </c>
      <c r="E141" s="40">
        <f t="shared" si="36"/>
        <v>2.4140120747992988</v>
      </c>
      <c r="F141" s="40">
        <f t="shared" si="37"/>
        <v>2.1612933724118211</v>
      </c>
    </row>
    <row r="142" spans="1:6" x14ac:dyDescent="0.2">
      <c r="A142" s="22"/>
      <c r="B142" s="23" t="s">
        <v>4</v>
      </c>
      <c r="C142" s="40">
        <v>1083.4100000000001</v>
      </c>
      <c r="D142" s="40">
        <f t="shared" si="39"/>
        <v>0.26375212852596253</v>
      </c>
      <c r="E142" s="40">
        <f t="shared" si="36"/>
        <v>2.6841312115554183</v>
      </c>
      <c r="F142" s="40">
        <f t="shared" si="37"/>
        <v>2.8215397464125713</v>
      </c>
    </row>
    <row r="143" spans="1:6" x14ac:dyDescent="0.2">
      <c r="A143" s="43"/>
      <c r="B143" s="44" t="s">
        <v>5</v>
      </c>
      <c r="C143" s="46">
        <v>1086.79</v>
      </c>
      <c r="D143" s="46">
        <f t="shared" si="39"/>
        <v>0.3119779215624563</v>
      </c>
      <c r="E143" s="46">
        <f>((C143/C$131)-1)*100</f>
        <v>3.00448302988372</v>
      </c>
      <c r="F143" s="46">
        <f t="shared" ref="F143:F155" si="40">((C143/C131)-1)*100</f>
        <v>3.00448302988372</v>
      </c>
    </row>
    <row r="144" spans="1:6" x14ac:dyDescent="0.2">
      <c r="A144" s="29">
        <v>2025</v>
      </c>
      <c r="B144" s="32" t="s">
        <v>51</v>
      </c>
      <c r="C144" s="41">
        <v>1083.8699999999999</v>
      </c>
      <c r="D144" s="41">
        <f t="shared" si="39"/>
        <v>-0.26868116195402081</v>
      </c>
      <c r="E144" s="41">
        <f t="shared" ref="E144:E155" si="41">((C144/C$143)-1)*100</f>
        <v>-0.26868116195402081</v>
      </c>
      <c r="F144" s="41">
        <f t="shared" si="40"/>
        <v>2.6547582967116234</v>
      </c>
    </row>
    <row r="145" spans="1:6" x14ac:dyDescent="0.2">
      <c r="A145" s="43"/>
      <c r="B145" s="44" t="s">
        <v>52</v>
      </c>
      <c r="C145" s="46">
        <v>1088.29</v>
      </c>
      <c r="D145" s="46">
        <f t="shared" si="39"/>
        <v>0.40779798315295768</v>
      </c>
      <c r="E145" s="46">
        <f t="shared" si="41"/>
        <v>0.13802114483938421</v>
      </c>
      <c r="F145" s="46">
        <f t="shared" si="40"/>
        <v>3.1554502369668169</v>
      </c>
    </row>
    <row r="146" spans="1:6" hidden="1" x14ac:dyDescent="0.2">
      <c r="A146" s="22"/>
      <c r="B146" s="23" t="s">
        <v>53</v>
      </c>
      <c r="C146" s="40"/>
      <c r="D146" s="40">
        <f t="shared" si="39"/>
        <v>-100</v>
      </c>
      <c r="E146" s="40">
        <f t="shared" si="41"/>
        <v>-100</v>
      </c>
      <c r="F146" s="40">
        <f t="shared" si="40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39"/>
        <v>#DIV/0!</v>
      </c>
      <c r="E147" s="40">
        <f t="shared" si="41"/>
        <v>-100</v>
      </c>
      <c r="F147" s="40">
        <f t="shared" si="40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39"/>
        <v>#DIV/0!</v>
      </c>
      <c r="E148" s="40">
        <f t="shared" si="41"/>
        <v>-100</v>
      </c>
      <c r="F148" s="40">
        <f t="shared" si="40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39"/>
        <v>#DIV/0!</v>
      </c>
      <c r="E149" s="40">
        <f t="shared" si="41"/>
        <v>-100</v>
      </c>
      <c r="F149" s="40">
        <f t="shared" si="40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39"/>
        <v>#DIV/0!</v>
      </c>
      <c r="E150" s="40">
        <f t="shared" si="41"/>
        <v>-100</v>
      </c>
      <c r="F150" s="40">
        <f t="shared" si="40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42">((C151/C150)-1)*100</f>
        <v>#DIV/0!</v>
      </c>
      <c r="E151" s="40">
        <f t="shared" si="41"/>
        <v>-100</v>
      </c>
      <c r="F151" s="40">
        <f t="shared" si="40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41"/>
        <v>-100</v>
      </c>
      <c r="F152" s="40">
        <f t="shared" si="40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41"/>
        <v>-100</v>
      </c>
      <c r="F153" s="40">
        <f t="shared" si="40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41"/>
        <v>-100</v>
      </c>
      <c r="F154" s="40">
        <f t="shared" si="40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41"/>
        <v>-100</v>
      </c>
      <c r="F155" s="40">
        <f t="shared" si="40"/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1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63"/>
  <sheetViews>
    <sheetView showGridLines="0" topLeftCell="A125" workbookViewId="0">
      <selection activeCell="G158" sqref="G15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10</v>
      </c>
      <c r="B6" s="63"/>
      <c r="C6" s="63"/>
      <c r="D6" s="63"/>
      <c r="E6" s="63"/>
      <c r="F6" s="6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483.49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485.01</v>
      </c>
      <c r="D11" s="24">
        <f t="shared" ref="D11:D17" si="0">((C11/C10)-1)*100</f>
        <v>0.31438085586050768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487.41</v>
      </c>
      <c r="D12" s="34">
        <f t="shared" si="0"/>
        <v>0.49483515803798728</v>
      </c>
      <c r="E12" s="34">
        <f>((C12/C$11)-1)*100</f>
        <v>0.49483515803798728</v>
      </c>
      <c r="F12" s="34" t="s">
        <v>3</v>
      </c>
    </row>
    <row r="13" spans="1:6" x14ac:dyDescent="0.2">
      <c r="A13" s="22"/>
      <c r="B13" s="23" t="s">
        <v>52</v>
      </c>
      <c r="C13" s="24">
        <v>487.85</v>
      </c>
      <c r="D13" s="25">
        <f t="shared" si="0"/>
        <v>9.0273076055069623E-2</v>
      </c>
      <c r="E13" s="25">
        <f>((C13/C$11)-1)*100</f>
        <v>0.58555493701162309</v>
      </c>
      <c r="F13" s="25" t="s">
        <v>3</v>
      </c>
    </row>
    <row r="14" spans="1:6" x14ac:dyDescent="0.2">
      <c r="A14" s="22"/>
      <c r="B14" s="23" t="s">
        <v>53</v>
      </c>
      <c r="C14" s="24">
        <v>488.87</v>
      </c>
      <c r="D14" s="25">
        <f t="shared" si="0"/>
        <v>0.20908066003895165</v>
      </c>
      <c r="E14" s="25">
        <f>((C14/C$11)-1)*100</f>
        <v>0.79585987917776269</v>
      </c>
      <c r="F14" s="25" t="s">
        <v>3</v>
      </c>
    </row>
    <row r="15" spans="1:6" x14ac:dyDescent="0.2">
      <c r="A15" s="22"/>
      <c r="B15" s="23" t="s">
        <v>54</v>
      </c>
      <c r="C15" s="24">
        <v>489.93</v>
      </c>
      <c r="D15" s="25">
        <f t="shared" si="0"/>
        <v>0.21682655920796101</v>
      </c>
      <c r="E15" s="25">
        <f>((C15/C$11)-1)*100</f>
        <v>1.014412073977855</v>
      </c>
      <c r="F15" s="25" t="s">
        <v>3</v>
      </c>
    </row>
    <row r="16" spans="1:6" x14ac:dyDescent="0.2">
      <c r="A16" s="22"/>
      <c r="B16" s="23" t="s">
        <v>55</v>
      </c>
      <c r="C16" s="24">
        <v>490.09</v>
      </c>
      <c r="D16" s="25">
        <f t="shared" si="0"/>
        <v>3.2657726614004901E-2</v>
      </c>
      <c r="E16" s="25">
        <f>((C16/C$11)-1)*100</f>
        <v>1.0474010845137105</v>
      </c>
      <c r="F16" s="25" t="s">
        <v>3</v>
      </c>
    </row>
    <row r="17" spans="1:6" x14ac:dyDescent="0.2">
      <c r="A17" s="22"/>
      <c r="B17" s="23" t="s">
        <v>56</v>
      </c>
      <c r="C17" s="30">
        <v>490.9</v>
      </c>
      <c r="D17" s="25">
        <f t="shared" si="0"/>
        <v>0.16527576567568758</v>
      </c>
      <c r="E17" s="25">
        <f t="shared" ref="E17:E23" si="1">((C17/C$11)-1)*100</f>
        <v>1.2144079503515259</v>
      </c>
      <c r="F17" s="25" t="s">
        <v>3</v>
      </c>
    </row>
    <row r="18" spans="1:6" x14ac:dyDescent="0.2">
      <c r="A18" s="22"/>
      <c r="B18" s="23" t="s">
        <v>57</v>
      </c>
      <c r="C18" s="24">
        <v>491.71</v>
      </c>
      <c r="D18" s="25">
        <f>((C18/C17)-1)*100</f>
        <v>0.16500305561213402</v>
      </c>
      <c r="E18" s="25">
        <f t="shared" si="1"/>
        <v>1.3814148161893636</v>
      </c>
      <c r="F18" s="25" t="s">
        <v>3</v>
      </c>
    </row>
    <row r="19" spans="1:6" x14ac:dyDescent="0.2">
      <c r="A19" s="22"/>
      <c r="B19" s="23" t="s">
        <v>58</v>
      </c>
      <c r="C19" s="24">
        <v>496.92</v>
      </c>
      <c r="D19" s="25">
        <f>((C19/C18)-1)*100</f>
        <v>1.0595676313274183</v>
      </c>
      <c r="E19" s="25">
        <f t="shared" si="1"/>
        <v>2.4556194717634705</v>
      </c>
      <c r="F19" s="25" t="s">
        <v>3</v>
      </c>
    </row>
    <row r="20" spans="1:6" x14ac:dyDescent="0.2">
      <c r="A20" s="22"/>
      <c r="B20" s="23" t="s">
        <v>59</v>
      </c>
      <c r="C20" s="24">
        <v>493.93</v>
      </c>
      <c r="D20" s="25">
        <f>((C20/C19)-1)*100</f>
        <v>-0.60170651211463033</v>
      </c>
      <c r="E20" s="25">
        <f t="shared" si="1"/>
        <v>1.8391373373744857</v>
      </c>
      <c r="F20" s="25" t="s">
        <v>3</v>
      </c>
    </row>
    <row r="21" spans="1:6" x14ac:dyDescent="0.2">
      <c r="A21" s="22"/>
      <c r="B21" s="23" t="s">
        <v>60</v>
      </c>
      <c r="C21" s="24">
        <v>490.87</v>
      </c>
      <c r="D21" s="25">
        <f t="shared" ref="D21:D49" si="2">((C21/C20)-1)*100</f>
        <v>-0.61952098475492878</v>
      </c>
      <c r="E21" s="25">
        <f t="shared" si="1"/>
        <v>1.2082225108760669</v>
      </c>
      <c r="F21" s="25" t="s">
        <v>3</v>
      </c>
    </row>
    <row r="22" spans="1:6" x14ac:dyDescent="0.2">
      <c r="A22" s="22"/>
      <c r="B22" s="23" t="s">
        <v>4</v>
      </c>
      <c r="C22" s="24">
        <v>491.05</v>
      </c>
      <c r="D22" s="25">
        <f t="shared" si="2"/>
        <v>3.6669586652271491E-2</v>
      </c>
      <c r="E22" s="25">
        <f t="shared" si="1"/>
        <v>1.2453351477289099</v>
      </c>
      <c r="F22" s="25">
        <f>((C22/C10)-1)*100</f>
        <v>1.5636310988851987</v>
      </c>
    </row>
    <row r="23" spans="1:6" x14ac:dyDescent="0.2">
      <c r="A23" s="22"/>
      <c r="B23" s="23" t="s">
        <v>5</v>
      </c>
      <c r="C23" s="24">
        <v>491.35</v>
      </c>
      <c r="D23" s="25">
        <f t="shared" si="2"/>
        <v>6.1093574992354682E-2</v>
      </c>
      <c r="E23" s="25">
        <f t="shared" si="1"/>
        <v>1.3071895424836777</v>
      </c>
      <c r="F23" s="25">
        <f>((C23/C11)-1)*100</f>
        <v>1.3071895424836777</v>
      </c>
    </row>
    <row r="24" spans="1:6" x14ac:dyDescent="0.2">
      <c r="A24" s="29">
        <v>2015</v>
      </c>
      <c r="B24" s="32" t="s">
        <v>51</v>
      </c>
      <c r="C24" s="33">
        <v>492.1</v>
      </c>
      <c r="D24" s="34">
        <f t="shared" si="2"/>
        <v>0.15264068383027407</v>
      </c>
      <c r="E24" s="34">
        <f t="shared" ref="E24:E29" si="3">((C24/C$23)-1)*100</f>
        <v>0.15264068383027407</v>
      </c>
      <c r="F24" s="34">
        <f>((C24/C12)-1)*100</f>
        <v>0.96222892431423457</v>
      </c>
    </row>
    <row r="25" spans="1:6" x14ac:dyDescent="0.2">
      <c r="A25" s="22"/>
      <c r="B25" s="23" t="s">
        <v>52</v>
      </c>
      <c r="C25" s="24">
        <v>495.8</v>
      </c>
      <c r="D25" s="25">
        <f t="shared" si="2"/>
        <v>0.75187969924812581</v>
      </c>
      <c r="E25" s="25">
        <f t="shared" si="3"/>
        <v>0.90566805739289435</v>
      </c>
      <c r="F25" s="25">
        <f t="shared" ref="F25:F47" si="4">((C25/C13)-1)*100</f>
        <v>1.6295992620682487</v>
      </c>
    </row>
    <row r="26" spans="1:6" x14ac:dyDescent="0.2">
      <c r="A26" s="22"/>
      <c r="B26" s="23" t="s">
        <v>53</v>
      </c>
      <c r="C26" s="24">
        <v>496.67</v>
      </c>
      <c r="D26" s="25">
        <f t="shared" si="2"/>
        <v>0.17547398144412973</v>
      </c>
      <c r="E26" s="25">
        <f t="shared" si="3"/>
        <v>1.0827312506360043</v>
      </c>
      <c r="F26" s="25">
        <f>((C26/C14)-1)*100</f>
        <v>1.5955161903982606</v>
      </c>
    </row>
    <row r="27" spans="1:6" x14ac:dyDescent="0.2">
      <c r="A27" s="22"/>
      <c r="B27" s="23" t="s">
        <v>54</v>
      </c>
      <c r="C27" s="24">
        <v>499.99</v>
      </c>
      <c r="D27" s="25">
        <f>((C27/C26)-1)*100</f>
        <v>0.66845188958464252</v>
      </c>
      <c r="E27" s="25">
        <f t="shared" si="3"/>
        <v>1.7584206777246258</v>
      </c>
      <c r="F27" s="25">
        <f>((C27/C15)-1)*100</f>
        <v>2.0533545608556247</v>
      </c>
    </row>
    <row r="28" spans="1:6" x14ac:dyDescent="0.2">
      <c r="A28" s="22"/>
      <c r="B28" s="23" t="s">
        <v>55</v>
      </c>
      <c r="C28" s="24">
        <v>499.22</v>
      </c>
      <c r="D28" s="25">
        <f t="shared" si="2"/>
        <v>-0.15400308006159324</v>
      </c>
      <c r="E28" s="25">
        <f t="shared" si="3"/>
        <v>1.601709575658905</v>
      </c>
      <c r="F28" s="25">
        <f t="shared" si="4"/>
        <v>1.8629231365667742</v>
      </c>
    </row>
    <row r="29" spans="1:6" x14ac:dyDescent="0.2">
      <c r="A29" s="22"/>
      <c r="B29" s="23" t="s">
        <v>56</v>
      </c>
      <c r="C29" s="24">
        <v>499.66</v>
      </c>
      <c r="D29" s="25">
        <f t="shared" si="2"/>
        <v>8.8137494491413726E-2</v>
      </c>
      <c r="E29" s="25">
        <f t="shared" si="3"/>
        <v>1.6912587768393106</v>
      </c>
      <c r="F29" s="25">
        <f t="shared" si="4"/>
        <v>1.7844774903239102</v>
      </c>
    </row>
    <row r="30" spans="1:6" x14ac:dyDescent="0.2">
      <c r="A30" s="22"/>
      <c r="B30" s="23" t="s">
        <v>57</v>
      </c>
      <c r="C30" s="24">
        <v>499.8</v>
      </c>
      <c r="D30" s="25">
        <f t="shared" si="2"/>
        <v>2.8019052955996493E-2</v>
      </c>
      <c r="E30" s="25">
        <f>((C30/C$23)-1)*100</f>
        <v>1.7197517044876376</v>
      </c>
      <c r="F30" s="25">
        <f t="shared" si="4"/>
        <v>1.6452787211974629</v>
      </c>
    </row>
    <row r="31" spans="1:6" x14ac:dyDescent="0.2">
      <c r="A31" s="22"/>
      <c r="B31" s="23" t="s">
        <v>58</v>
      </c>
      <c r="C31" s="24">
        <v>502.84</v>
      </c>
      <c r="D31" s="25">
        <f t="shared" si="2"/>
        <v>0.60824329731892224</v>
      </c>
      <c r="E31" s="25">
        <f>((C31/C$23)-1)*100</f>
        <v>2.3384552762796273</v>
      </c>
      <c r="F31" s="25">
        <f t="shared" si="4"/>
        <v>1.1913386460597142</v>
      </c>
    </row>
    <row r="32" spans="1:6" x14ac:dyDescent="0.2">
      <c r="A32" s="22"/>
      <c r="B32" s="23" t="s">
        <v>59</v>
      </c>
      <c r="C32" s="24">
        <v>510.16</v>
      </c>
      <c r="D32" s="25">
        <f t="shared" si="2"/>
        <v>1.4557314453901959</v>
      </c>
      <c r="E32" s="25">
        <f>((C32/C$23)-1)*100</f>
        <v>3.8282283504630144</v>
      </c>
      <c r="F32" s="25">
        <f t="shared" si="4"/>
        <v>3.2858907132589765</v>
      </c>
    </row>
    <row r="33" spans="1:6" x14ac:dyDescent="0.2">
      <c r="A33" s="22"/>
      <c r="B33" s="23" t="s">
        <v>60</v>
      </c>
      <c r="C33" s="24">
        <v>511.06</v>
      </c>
      <c r="D33" s="25">
        <f t="shared" si="2"/>
        <v>0.17641524227691718</v>
      </c>
      <c r="E33" s="25">
        <f>((C33/C$23)-1)*100</f>
        <v>4.0113971710593166</v>
      </c>
      <c r="F33" s="25">
        <f t="shared" si="4"/>
        <v>4.1131053028296671</v>
      </c>
    </row>
    <row r="34" spans="1:6" x14ac:dyDescent="0.2">
      <c r="A34" s="22"/>
      <c r="B34" s="23" t="s">
        <v>4</v>
      </c>
      <c r="C34" s="24">
        <v>515.11</v>
      </c>
      <c r="D34" s="25">
        <f t="shared" si="2"/>
        <v>0.7924705514029684</v>
      </c>
      <c r="E34" s="25">
        <f>((C34/C$23)-1)*100</f>
        <v>4.8356568637427433</v>
      </c>
      <c r="F34" s="25">
        <f t="shared" si="4"/>
        <v>4.8997047143875427</v>
      </c>
    </row>
    <row r="35" spans="1:6" x14ac:dyDescent="0.2">
      <c r="A35" s="22"/>
      <c r="B35" s="23" t="s">
        <v>5</v>
      </c>
      <c r="C35" s="24">
        <v>515.71</v>
      </c>
      <c r="D35" s="25">
        <f t="shared" si="2"/>
        <v>0.11647997515094044</v>
      </c>
      <c r="E35" s="25">
        <f t="shared" ref="E35" si="5">((C35/C$23)-1)*100</f>
        <v>4.957769410806967</v>
      </c>
      <c r="F35" s="25">
        <f t="shared" si="4"/>
        <v>4.957769410806967</v>
      </c>
    </row>
    <row r="36" spans="1:6" x14ac:dyDescent="0.2">
      <c r="A36" s="29">
        <v>2016</v>
      </c>
      <c r="B36" s="32" t="s">
        <v>51</v>
      </c>
      <c r="C36" s="33">
        <v>517.13</v>
      </c>
      <c r="D36" s="34">
        <f t="shared" si="2"/>
        <v>0.27534854860289393</v>
      </c>
      <c r="E36" s="34">
        <f t="shared" ref="E36:E47" si="6">((C36/C$35)-1)*100</f>
        <v>0.27534854860289393</v>
      </c>
      <c r="F36" s="34">
        <f t="shared" si="4"/>
        <v>5.0863645600487617</v>
      </c>
    </row>
    <row r="37" spans="1:6" x14ac:dyDescent="0.2">
      <c r="A37" s="22"/>
      <c r="B37" s="23" t="s">
        <v>52</v>
      </c>
      <c r="C37" s="24">
        <v>517.48</v>
      </c>
      <c r="D37" s="25">
        <f t="shared" si="2"/>
        <v>6.7681240693828748E-2</v>
      </c>
      <c r="E37" s="25">
        <f t="shared" si="6"/>
        <v>0.34321614861065886</v>
      </c>
      <c r="F37" s="25">
        <f t="shared" si="4"/>
        <v>4.3727309398951197</v>
      </c>
    </row>
    <row r="38" spans="1:6" x14ac:dyDescent="0.2">
      <c r="A38" s="22"/>
      <c r="B38" s="23" t="s">
        <v>53</v>
      </c>
      <c r="C38" s="24">
        <v>518.17999999999995</v>
      </c>
      <c r="D38" s="25">
        <f t="shared" si="2"/>
        <v>0.13527092834504373</v>
      </c>
      <c r="E38" s="25">
        <f t="shared" si="6"/>
        <v>0.4789513486261443</v>
      </c>
      <c r="F38" s="25">
        <f t="shared" si="4"/>
        <v>4.3308434171582588</v>
      </c>
    </row>
    <row r="39" spans="1:6" x14ac:dyDescent="0.2">
      <c r="A39" s="22"/>
      <c r="B39" s="23" t="s">
        <v>54</v>
      </c>
      <c r="C39" s="24">
        <v>518.9</v>
      </c>
      <c r="D39" s="25">
        <f t="shared" si="2"/>
        <v>0.13894785595740533</v>
      </c>
      <c r="E39" s="25">
        <f t="shared" si="6"/>
        <v>0.61856469721353058</v>
      </c>
      <c r="F39" s="25">
        <f t="shared" si="4"/>
        <v>3.7820756415128276</v>
      </c>
    </row>
    <row r="40" spans="1:6" x14ac:dyDescent="0.2">
      <c r="A40" s="22"/>
      <c r="B40" s="23" t="s">
        <v>55</v>
      </c>
      <c r="C40" s="24">
        <v>518.97</v>
      </c>
      <c r="D40" s="25">
        <f t="shared" si="2"/>
        <v>1.3490075159006132E-2</v>
      </c>
      <c r="E40" s="25">
        <f t="shared" si="6"/>
        <v>0.63213821721510577</v>
      </c>
      <c r="F40" s="25">
        <f t="shared" si="4"/>
        <v>3.9561716277392689</v>
      </c>
    </row>
    <row r="41" spans="1:6" x14ac:dyDescent="0.2">
      <c r="A41" s="22"/>
      <c r="B41" s="23" t="s">
        <v>56</v>
      </c>
      <c r="C41" s="24">
        <v>519.20000000000005</v>
      </c>
      <c r="D41" s="25">
        <f t="shared" si="2"/>
        <v>4.4318554058997428E-2</v>
      </c>
      <c r="E41" s="25">
        <f t="shared" si="6"/>
        <v>0.67673692579162115</v>
      </c>
      <c r="F41" s="25">
        <f t="shared" si="4"/>
        <v>3.9106592482888392</v>
      </c>
    </row>
    <row r="42" spans="1:6" x14ac:dyDescent="0.2">
      <c r="A42" s="22"/>
      <c r="B42" s="23" t="s">
        <v>57</v>
      </c>
      <c r="C42" s="24">
        <v>517.59</v>
      </c>
      <c r="D42" s="25">
        <f t="shared" si="2"/>
        <v>-0.3100924499229607</v>
      </c>
      <c r="E42" s="25">
        <f t="shared" si="6"/>
        <v>0.36454596575594689</v>
      </c>
      <c r="F42" s="25">
        <f t="shared" si="4"/>
        <v>3.5594237695077968</v>
      </c>
    </row>
    <row r="43" spans="1:6" x14ac:dyDescent="0.2">
      <c r="A43" s="22"/>
      <c r="B43" s="23" t="s">
        <v>58</v>
      </c>
      <c r="C43" s="24">
        <v>517.54</v>
      </c>
      <c r="D43" s="25">
        <f t="shared" si="2"/>
        <v>-9.6601557217246281E-3</v>
      </c>
      <c r="E43" s="25">
        <f t="shared" si="6"/>
        <v>0.35485059432625032</v>
      </c>
      <c r="F43" s="25">
        <f t="shared" si="4"/>
        <v>2.9233951157425775</v>
      </c>
    </row>
    <row r="44" spans="1:6" x14ac:dyDescent="0.2">
      <c r="A44" s="22"/>
      <c r="B44" s="23" t="s">
        <v>59</v>
      </c>
      <c r="C44" s="24">
        <v>514.88</v>
      </c>
      <c r="D44" s="25">
        <f t="shared" si="2"/>
        <v>-0.51396993469102759</v>
      </c>
      <c r="E44" s="25">
        <f t="shared" si="6"/>
        <v>-0.16094316573268541</v>
      </c>
      <c r="F44" s="25">
        <f t="shared" si="4"/>
        <v>0.92519993727457894</v>
      </c>
    </row>
    <row r="45" spans="1:6" x14ac:dyDescent="0.2">
      <c r="A45" s="22"/>
      <c r="B45" s="23" t="s">
        <v>60</v>
      </c>
      <c r="C45" s="24">
        <v>514.95000000000005</v>
      </c>
      <c r="D45" s="25">
        <f t="shared" si="2"/>
        <v>1.359540087011446E-2</v>
      </c>
      <c r="E45" s="25">
        <f t="shared" si="6"/>
        <v>-0.14736964573112132</v>
      </c>
      <c r="F45" s="25">
        <f t="shared" si="4"/>
        <v>0.76116307282902973</v>
      </c>
    </row>
    <row r="46" spans="1:6" x14ac:dyDescent="0.2">
      <c r="A46" s="22"/>
      <c r="B46" s="23" t="s">
        <v>4</v>
      </c>
      <c r="C46" s="24">
        <v>512.75</v>
      </c>
      <c r="D46" s="25">
        <f t="shared" si="2"/>
        <v>-0.42722594426644056</v>
      </c>
      <c r="E46" s="25">
        <f t="shared" si="6"/>
        <v>-0.5739659886370263</v>
      </c>
      <c r="F46" s="25">
        <f t="shared" si="4"/>
        <v>-0.45815456892702722</v>
      </c>
    </row>
    <row r="47" spans="1:6" x14ac:dyDescent="0.2">
      <c r="A47" s="22"/>
      <c r="B47" s="23" t="s">
        <v>5</v>
      </c>
      <c r="C47" s="24">
        <v>502.71</v>
      </c>
      <c r="D47" s="25">
        <f t="shared" si="2"/>
        <v>-1.9580692345197548</v>
      </c>
      <c r="E47" s="25">
        <f t="shared" si="6"/>
        <v>-2.5207965717166769</v>
      </c>
      <c r="F47" s="25">
        <f t="shared" si="4"/>
        <v>-2.5207965717166769</v>
      </c>
    </row>
    <row r="48" spans="1:6" x14ac:dyDescent="0.2">
      <c r="A48" s="29">
        <v>2017</v>
      </c>
      <c r="B48" s="32" t="s">
        <v>51</v>
      </c>
      <c r="C48" s="33">
        <v>504.33</v>
      </c>
      <c r="D48" s="34">
        <f t="shared" si="2"/>
        <v>0.32225338664437775</v>
      </c>
      <c r="E48" s="34">
        <f t="shared" ref="E48:E59" si="7">((C48/C$47)-1)*100</f>
        <v>0.32225338664437775</v>
      </c>
      <c r="F48" s="34">
        <f>((C48/C36)-1)*100</f>
        <v>-2.4751996596600545</v>
      </c>
    </row>
    <row r="49" spans="1:6" x14ac:dyDescent="0.2">
      <c r="A49" s="22"/>
      <c r="B49" s="23" t="s">
        <v>52</v>
      </c>
      <c r="C49" s="24">
        <v>505.07</v>
      </c>
      <c r="D49" s="25">
        <f t="shared" si="2"/>
        <v>0.14672932405370709</v>
      </c>
      <c r="E49" s="25">
        <f t="shared" si="7"/>
        <v>0.46945555091404412</v>
      </c>
      <c r="F49" s="25">
        <f t="shared" ref="F49" si="8">((C49/C37)-1)*100</f>
        <v>-2.398160315374509</v>
      </c>
    </row>
    <row r="50" spans="1:6" x14ac:dyDescent="0.2">
      <c r="A50" s="22"/>
      <c r="B50" s="23" t="s">
        <v>53</v>
      </c>
      <c r="C50" s="24">
        <v>510.31</v>
      </c>
      <c r="D50" s="25">
        <f>((C50/C49)-1)*100</f>
        <v>1.0374799532738121</v>
      </c>
      <c r="E50" s="25">
        <f t="shared" si="7"/>
        <v>1.5118060114181153</v>
      </c>
      <c r="F50" s="25">
        <f>((C50/C38)-1)*100</f>
        <v>-1.5187772588675652</v>
      </c>
    </row>
    <row r="51" spans="1:6" x14ac:dyDescent="0.2">
      <c r="A51" s="22"/>
      <c r="B51" s="23" t="s">
        <v>54</v>
      </c>
      <c r="C51" s="24">
        <v>512.69000000000005</v>
      </c>
      <c r="D51" s="25">
        <f>((C51/C50)-1)*100</f>
        <v>0.46638317885208114</v>
      </c>
      <c r="E51" s="25">
        <f>((C51/C$47)-1)*100</f>
        <v>1.9852399992043246</v>
      </c>
      <c r="F51" s="25">
        <f>((C51/C39)-1)*100</f>
        <v>-1.1967623819618245</v>
      </c>
    </row>
    <row r="52" spans="1:6" x14ac:dyDescent="0.2">
      <c r="A52" s="22"/>
      <c r="B52" s="23" t="s">
        <v>55</v>
      </c>
      <c r="C52" s="24">
        <v>513.59</v>
      </c>
      <c r="D52" s="25">
        <f t="shared" ref="D52:D59" si="9">((C52/C51)-1)*100</f>
        <v>0.17554467612006519</v>
      </c>
      <c r="E52" s="25">
        <f t="shared" si="7"/>
        <v>2.1642696584512011</v>
      </c>
      <c r="F52" s="25">
        <f t="shared" ref="F52:F53" si="10">((C52/C40)-1)*100</f>
        <v>-1.0366687862496837</v>
      </c>
    </row>
    <row r="53" spans="1:6" x14ac:dyDescent="0.2">
      <c r="A53" s="22"/>
      <c r="B53" s="23" t="s">
        <v>56</v>
      </c>
      <c r="C53" s="24">
        <v>512.41999999999996</v>
      </c>
      <c r="D53" s="25">
        <f t="shared" si="9"/>
        <v>-0.2278081738351756</v>
      </c>
      <c r="E53" s="25">
        <f t="shared" si="7"/>
        <v>1.9315311014302505</v>
      </c>
      <c r="F53" s="25">
        <f t="shared" si="10"/>
        <v>-1.3058551617873837</v>
      </c>
    </row>
    <row r="54" spans="1:6" x14ac:dyDescent="0.2">
      <c r="A54" s="22"/>
      <c r="B54" s="23" t="s">
        <v>57</v>
      </c>
      <c r="C54" s="24">
        <v>511.35</v>
      </c>
      <c r="D54" s="25">
        <f t="shared" si="9"/>
        <v>-0.20881308301782253</v>
      </c>
      <c r="E54" s="25">
        <f t="shared" si="7"/>
        <v>1.7186847287700813</v>
      </c>
      <c r="F54" s="25">
        <f>((C54/C42)-1)*100</f>
        <v>-1.2055874340694439</v>
      </c>
    </row>
    <row r="55" spans="1:6" x14ac:dyDescent="0.2">
      <c r="A55" s="22"/>
      <c r="B55" s="23" t="s">
        <v>58</v>
      </c>
      <c r="C55" s="24">
        <v>511.43</v>
      </c>
      <c r="D55" s="25">
        <f t="shared" si="9"/>
        <v>1.5644861640762286E-2</v>
      </c>
      <c r="E55" s="25">
        <f t="shared" si="7"/>
        <v>1.7345984762586752</v>
      </c>
      <c r="F55" s="25">
        <f>((C55/C43)-1)*100</f>
        <v>-1.1805850755497116</v>
      </c>
    </row>
    <row r="56" spans="1:6" x14ac:dyDescent="0.2">
      <c r="A56" s="22"/>
      <c r="B56" s="23" t="s">
        <v>59</v>
      </c>
      <c r="C56" s="24">
        <v>511.76</v>
      </c>
      <c r="D56" s="25">
        <f>((C56/C55)-1)*100</f>
        <v>6.4524959427481043E-2</v>
      </c>
      <c r="E56" s="25">
        <f>((C56/C$47)-1)*100</f>
        <v>1.8002426846492003</v>
      </c>
      <c r="F56" s="25">
        <f>((C56/C44)-1)*100</f>
        <v>-0.60596643878185752</v>
      </c>
    </row>
    <row r="57" spans="1:6" x14ac:dyDescent="0.2">
      <c r="A57" s="22"/>
      <c r="B57" s="23" t="s">
        <v>60</v>
      </c>
      <c r="C57" s="24">
        <v>507.68</v>
      </c>
      <c r="D57" s="25">
        <f t="shared" si="9"/>
        <v>-0.79724871033296507</v>
      </c>
      <c r="E57" s="25">
        <f t="shared" si="7"/>
        <v>0.98864156273001935</v>
      </c>
      <c r="F57" s="25">
        <f>((C57/C45)-1)*100</f>
        <v>-1.4117875521895362</v>
      </c>
    </row>
    <row r="58" spans="1:6" x14ac:dyDescent="0.2">
      <c r="A58" s="22"/>
      <c r="B58" s="23" t="s">
        <v>4</v>
      </c>
      <c r="C58" s="24">
        <v>508.15</v>
      </c>
      <c r="D58" s="25">
        <f t="shared" si="9"/>
        <v>9.2578001890952777E-2</v>
      </c>
      <c r="E58" s="25">
        <f t="shared" si="7"/>
        <v>1.0821348292255895</v>
      </c>
      <c r="F58" s="25">
        <f>((C58/C46)-1)*100</f>
        <v>-0.89712335446123781</v>
      </c>
    </row>
    <row r="59" spans="1:6" x14ac:dyDescent="0.2">
      <c r="A59" s="43"/>
      <c r="B59" s="44" t="s">
        <v>5</v>
      </c>
      <c r="C59" s="26">
        <v>508.48</v>
      </c>
      <c r="D59" s="45">
        <f t="shared" si="9"/>
        <v>6.494145429500886E-2</v>
      </c>
      <c r="E59" s="45">
        <f t="shared" si="7"/>
        <v>1.1477790376161368</v>
      </c>
      <c r="F59" s="45">
        <f t="shared" ref="F59" si="11">((C59/C47)-1)*100</f>
        <v>1.1477790376161368</v>
      </c>
    </row>
    <row r="60" spans="1:6" x14ac:dyDescent="0.2">
      <c r="A60" s="29">
        <v>2018</v>
      </c>
      <c r="B60" s="32" t="s">
        <v>51</v>
      </c>
      <c r="C60" s="24">
        <v>510.05</v>
      </c>
      <c r="D60" s="25">
        <f>((C60/C59)-1)*100</f>
        <v>0.30876337319067915</v>
      </c>
      <c r="E60" s="25">
        <f>((C60/C$59)-1)*100</f>
        <v>0.30876337319067915</v>
      </c>
      <c r="F60" s="25">
        <f>((C60/C48)-1)*100</f>
        <v>1.1341780183609984</v>
      </c>
    </row>
    <row r="61" spans="1:6" x14ac:dyDescent="0.2">
      <c r="A61" s="22"/>
      <c r="B61" s="23" t="s">
        <v>52</v>
      </c>
      <c r="C61" s="24">
        <v>510.53</v>
      </c>
      <c r="D61" s="25">
        <f t="shared" ref="D61:D71" si="12">((C61/C60)-1)*100</f>
        <v>9.4108420743066468E-2</v>
      </c>
      <c r="E61" s="25">
        <f t="shared" ref="E61:E71" si="13">((C61/C$59)-1)*100</f>
        <v>0.40316236626809498</v>
      </c>
      <c r="F61" s="25">
        <f t="shared" ref="F61:F71" si="14">((C61/C49)-1)*100</f>
        <v>1.0810382719226963</v>
      </c>
    </row>
    <row r="62" spans="1:6" x14ac:dyDescent="0.2">
      <c r="A62" s="22"/>
      <c r="B62" s="23" t="s">
        <v>53</v>
      </c>
      <c r="C62" s="24">
        <v>511.64</v>
      </c>
      <c r="D62" s="25">
        <f t="shared" si="12"/>
        <v>0.21742111139404496</v>
      </c>
      <c r="E62" s="25">
        <f t="shared" si="13"/>
        <v>0.62146003775958025</v>
      </c>
      <c r="F62" s="25">
        <f t="shared" si="14"/>
        <v>0.2606258940643924</v>
      </c>
    </row>
    <row r="63" spans="1:6" x14ac:dyDescent="0.2">
      <c r="A63" s="22"/>
      <c r="B63" s="23" t="s">
        <v>54</v>
      </c>
      <c r="C63" s="24">
        <v>511.42</v>
      </c>
      <c r="D63" s="25">
        <f t="shared" si="12"/>
        <v>-4.2998983660380574E-2</v>
      </c>
      <c r="E63" s="25">
        <f t="shared" si="13"/>
        <v>0.5781938325991165</v>
      </c>
      <c r="F63" s="25">
        <f t="shared" si="14"/>
        <v>-0.24771304296944407</v>
      </c>
    </row>
    <row r="64" spans="1:6" x14ac:dyDescent="0.2">
      <c r="A64" s="22"/>
      <c r="B64" s="23" t="s">
        <v>55</v>
      </c>
      <c r="C64" s="24">
        <v>512.34</v>
      </c>
      <c r="D64" s="25">
        <f t="shared" si="12"/>
        <v>0.17989128309412461</v>
      </c>
      <c r="E64" s="25">
        <f t="shared" si="13"/>
        <v>0.75912523599748205</v>
      </c>
      <c r="F64" s="25">
        <f t="shared" si="14"/>
        <v>-0.24338480110593919</v>
      </c>
    </row>
    <row r="65" spans="1:6" x14ac:dyDescent="0.2">
      <c r="A65" s="22"/>
      <c r="B65" s="23" t="s">
        <v>56</v>
      </c>
      <c r="C65" s="24">
        <v>512.75</v>
      </c>
      <c r="D65" s="25">
        <f t="shared" si="12"/>
        <v>8.0024983409443529E-2</v>
      </c>
      <c r="E65" s="25">
        <f t="shared" si="13"/>
        <v>0.83975770925108773</v>
      </c>
      <c r="F65" s="25">
        <f t="shared" si="14"/>
        <v>6.4400296631683673E-2</v>
      </c>
    </row>
    <row r="66" spans="1:6" x14ac:dyDescent="0.2">
      <c r="A66" s="22"/>
      <c r="B66" s="23" t="s">
        <v>57</v>
      </c>
      <c r="C66" s="24">
        <v>513.49</v>
      </c>
      <c r="D66" s="25">
        <f>((C66/C65)-1)*100</f>
        <v>0.14431984397855757</v>
      </c>
      <c r="E66" s="25">
        <f>((C66/C$59)-1)*100</f>
        <v>0.98528949024543344</v>
      </c>
      <c r="F66" s="25">
        <f>((C66/C54)-1)*100</f>
        <v>0.41850004889019132</v>
      </c>
    </row>
    <row r="67" spans="1:6" ht="12" customHeight="1" x14ac:dyDescent="0.2">
      <c r="A67" s="22"/>
      <c r="B67" s="23" t="s">
        <v>58</v>
      </c>
      <c r="C67" s="24">
        <v>515.04</v>
      </c>
      <c r="D67" s="25">
        <f t="shared" si="12"/>
        <v>0.30185592708718012</v>
      </c>
      <c r="E67" s="25">
        <f t="shared" si="13"/>
        <v>1.2901195720578906</v>
      </c>
      <c r="F67" s="25">
        <f t="shared" si="14"/>
        <v>0.70586395010068248</v>
      </c>
    </row>
    <row r="68" spans="1:6" x14ac:dyDescent="0.2">
      <c r="A68" s="22"/>
      <c r="B68" s="23" t="s">
        <v>59</v>
      </c>
      <c r="C68" s="24">
        <v>517.66</v>
      </c>
      <c r="D68" s="25">
        <f t="shared" si="12"/>
        <v>0.50869835352593817</v>
      </c>
      <c r="E68" s="25">
        <f t="shared" si="13"/>
        <v>1.8053807426054114</v>
      </c>
      <c r="F68" s="25">
        <f t="shared" si="14"/>
        <v>1.1528841644520726</v>
      </c>
    </row>
    <row r="69" spans="1:6" x14ac:dyDescent="0.2">
      <c r="A69" s="22"/>
      <c r="B69" s="23" t="s">
        <v>60</v>
      </c>
      <c r="C69" s="24">
        <v>518.17999999999995</v>
      </c>
      <c r="D69" s="25">
        <f t="shared" si="12"/>
        <v>0.10045203415369741</v>
      </c>
      <c r="E69" s="25">
        <f t="shared" si="13"/>
        <v>1.9076463184392489</v>
      </c>
      <c r="F69" s="25">
        <f t="shared" si="14"/>
        <v>2.0682319571383445</v>
      </c>
    </row>
    <row r="70" spans="1:6" x14ac:dyDescent="0.2">
      <c r="A70" s="22"/>
      <c r="B70" s="23" t="s">
        <v>4</v>
      </c>
      <c r="C70" s="24">
        <v>518.5</v>
      </c>
      <c r="D70" s="25">
        <f t="shared" si="12"/>
        <v>6.1754602647745571E-2</v>
      </c>
      <c r="E70" s="25">
        <f t="shared" si="13"/>
        <v>1.9705789804908669</v>
      </c>
      <c r="F70" s="25">
        <f t="shared" si="14"/>
        <v>2.0368001574338379</v>
      </c>
    </row>
    <row r="71" spans="1:6" x14ac:dyDescent="0.2">
      <c r="A71" s="43"/>
      <c r="B71" s="44" t="s">
        <v>5</v>
      </c>
      <c r="C71" s="24">
        <v>519.79999999999995</v>
      </c>
      <c r="D71" s="25">
        <f t="shared" si="12"/>
        <v>0.25072324011570224</v>
      </c>
      <c r="E71" s="25">
        <f t="shared" si="13"/>
        <v>2.2262429200755163</v>
      </c>
      <c r="F71" s="25">
        <f t="shared" si="14"/>
        <v>2.2262429200755163</v>
      </c>
    </row>
    <row r="72" spans="1:6" x14ac:dyDescent="0.2">
      <c r="A72" s="29">
        <v>2019</v>
      </c>
      <c r="B72" s="32" t="s">
        <v>51</v>
      </c>
      <c r="C72" s="33">
        <v>520.41999999999996</v>
      </c>
      <c r="D72" s="34">
        <f>((C72/C71)-1)*100</f>
        <v>0.11927664486341971</v>
      </c>
      <c r="E72" s="34">
        <f>((C72/C$71)-1)*100</f>
        <v>0.11927664486341971</v>
      </c>
      <c r="F72" s="34">
        <f>((C72/C60)-1)*100</f>
        <v>2.0331340064699388</v>
      </c>
    </row>
    <row r="73" spans="1:6" x14ac:dyDescent="0.2">
      <c r="A73" s="22"/>
      <c r="B73" s="23" t="s">
        <v>52</v>
      </c>
      <c r="C73" s="24">
        <v>522.11</v>
      </c>
      <c r="D73" s="25">
        <f t="shared" ref="D73:D77" si="15">((C73/C72)-1)*100</f>
        <v>0.32473771184813316</v>
      </c>
      <c r="E73" s="25">
        <f>((C73/C$71)-1)*100</f>
        <v>0.44440169295885124</v>
      </c>
      <c r="F73" s="25">
        <f t="shared" ref="F73:F77" si="16">((C73/C61)-1)*100</f>
        <v>2.2682310540027117</v>
      </c>
    </row>
    <row r="74" spans="1:6" x14ac:dyDescent="0.2">
      <c r="A74" s="22"/>
      <c r="B74" s="23" t="s">
        <v>53</v>
      </c>
      <c r="C74" s="24">
        <v>523.89</v>
      </c>
      <c r="D74" s="25">
        <f t="shared" si="15"/>
        <v>0.34092432629138081</v>
      </c>
      <c r="E74" s="25">
        <f t="shared" ref="E74:E83" si="17">((C74/C$71)-1)*100</f>
        <v>0.78684109272797453</v>
      </c>
      <c r="F74" s="25">
        <f t="shared" si="16"/>
        <v>2.3942615901805908</v>
      </c>
    </row>
    <row r="75" spans="1:6" x14ac:dyDescent="0.2">
      <c r="A75" s="22"/>
      <c r="B75" s="23" t="s">
        <v>54</v>
      </c>
      <c r="C75" s="24">
        <v>527.38</v>
      </c>
      <c r="D75" s="25">
        <f t="shared" si="15"/>
        <v>0.66617037927809708</v>
      </c>
      <c r="E75" s="25">
        <f t="shared" si="17"/>
        <v>1.4582531742978189</v>
      </c>
      <c r="F75" s="25">
        <f t="shared" si="16"/>
        <v>3.1207226936764254</v>
      </c>
    </row>
    <row r="76" spans="1:6" x14ac:dyDescent="0.2">
      <c r="A76" s="22"/>
      <c r="B76" s="23" t="s">
        <v>55</v>
      </c>
      <c r="C76" s="24">
        <v>529.20000000000005</v>
      </c>
      <c r="D76" s="25">
        <f t="shared" si="15"/>
        <v>0.3451022033448492</v>
      </c>
      <c r="E76" s="25">
        <f t="shared" si="17"/>
        <v>1.808387841477499</v>
      </c>
      <c r="F76" s="25">
        <f t="shared" si="16"/>
        <v>3.2907834641058731</v>
      </c>
    </row>
    <row r="77" spans="1:6" x14ac:dyDescent="0.2">
      <c r="A77" s="22"/>
      <c r="B77" s="23" t="s">
        <v>56</v>
      </c>
      <c r="C77" s="24">
        <v>531.27</v>
      </c>
      <c r="D77" s="25">
        <f t="shared" si="15"/>
        <v>0.39115646258502945</v>
      </c>
      <c r="E77" s="25">
        <f t="shared" si="17"/>
        <v>2.2066179299730759</v>
      </c>
      <c r="F77" s="25">
        <f t="shared" si="16"/>
        <v>3.611896635787426</v>
      </c>
    </row>
    <row r="78" spans="1:6" x14ac:dyDescent="0.2">
      <c r="A78" s="22"/>
      <c r="B78" s="23" t="s">
        <v>57</v>
      </c>
      <c r="C78" s="24">
        <v>531.36</v>
      </c>
      <c r="D78" s="25">
        <f>((C78/C77)-1)*100</f>
        <v>1.6940538709131481E-2</v>
      </c>
      <c r="E78" s="25">
        <f t="shared" si="17"/>
        <v>2.2239322816467899</v>
      </c>
      <c r="F78" s="25">
        <f>((C78/C66)-1)*100</f>
        <v>3.4801067206761571</v>
      </c>
    </row>
    <row r="79" spans="1:6" x14ac:dyDescent="0.2">
      <c r="A79" s="22"/>
      <c r="B79" s="23" t="s">
        <v>58</v>
      </c>
      <c r="C79" s="24">
        <v>532.16999999999996</v>
      </c>
      <c r="D79" s="25">
        <f t="shared" ref="D79:D83" si="18">((C79/C78)-1)*100</f>
        <v>0.15243902439023849</v>
      </c>
      <c r="E79" s="25">
        <f>((C79/C$71)-1)*100</f>
        <v>2.3797614467102823</v>
      </c>
      <c r="F79" s="25">
        <f t="shared" ref="F79:F83" si="19">((C79/C67)-1)*100</f>
        <v>3.3259552656104363</v>
      </c>
    </row>
    <row r="80" spans="1:6" x14ac:dyDescent="0.2">
      <c r="A80" s="22"/>
      <c r="B80" s="23" t="s">
        <v>59</v>
      </c>
      <c r="C80" s="24">
        <v>532.48</v>
      </c>
      <c r="D80" s="25">
        <f t="shared" si="18"/>
        <v>5.8252062310937269E-2</v>
      </c>
      <c r="E80" s="25">
        <f t="shared" si="17"/>
        <v>2.4393997691419811</v>
      </c>
      <c r="F80" s="25">
        <f t="shared" si="19"/>
        <v>2.8628829733802208</v>
      </c>
    </row>
    <row r="81" spans="1:6" x14ac:dyDescent="0.2">
      <c r="A81" s="22"/>
      <c r="B81" s="23" t="s">
        <v>60</v>
      </c>
      <c r="C81" s="24">
        <v>532.91999999999996</v>
      </c>
      <c r="D81" s="25">
        <f t="shared" si="18"/>
        <v>8.2632211538458122E-2</v>
      </c>
      <c r="E81" s="25">
        <f t="shared" si="17"/>
        <v>2.5240477106579506</v>
      </c>
      <c r="F81" s="25">
        <f t="shared" si="19"/>
        <v>2.8445713844609921</v>
      </c>
    </row>
    <row r="82" spans="1:6" x14ac:dyDescent="0.2">
      <c r="A82" s="22"/>
      <c r="B82" s="23" t="s">
        <v>4</v>
      </c>
      <c r="C82" s="24">
        <v>533.16999999999996</v>
      </c>
      <c r="D82" s="25">
        <f t="shared" si="18"/>
        <v>4.6911356301126972E-2</v>
      </c>
      <c r="E82" s="25">
        <f t="shared" si="17"/>
        <v>2.5721431319738475</v>
      </c>
      <c r="F82" s="25">
        <f t="shared" si="19"/>
        <v>2.8293153326904408</v>
      </c>
    </row>
    <row r="83" spans="1:6" x14ac:dyDescent="0.2">
      <c r="A83" s="43"/>
      <c r="B83" s="44" t="s">
        <v>5</v>
      </c>
      <c r="C83" s="24">
        <v>535.67999999999995</v>
      </c>
      <c r="D83" s="25">
        <f t="shared" si="18"/>
        <v>0.47076917305923782</v>
      </c>
      <c r="E83" s="25">
        <f t="shared" si="17"/>
        <v>3.0550211619853718</v>
      </c>
      <c r="F83" s="25">
        <f t="shared" si="19"/>
        <v>3.0550211619853718</v>
      </c>
    </row>
    <row r="84" spans="1:6" x14ac:dyDescent="0.2">
      <c r="A84" s="29">
        <v>2020</v>
      </c>
      <c r="B84" s="32" t="s">
        <v>51</v>
      </c>
      <c r="C84" s="33">
        <v>536.41</v>
      </c>
      <c r="D84" s="34">
        <f>((C84/C83)-1)*100</f>
        <v>0.13627538829152908</v>
      </c>
      <c r="E84" s="34">
        <f>((C84/C$83)-1)*100</f>
        <v>0.13627538829152908</v>
      </c>
      <c r="F84" s="34">
        <f>((C84/C72)-1)*100</f>
        <v>3.0725183505630138</v>
      </c>
    </row>
    <row r="85" spans="1:6" ht="12" customHeight="1" x14ac:dyDescent="0.2">
      <c r="A85" s="22"/>
      <c r="B85" s="23" t="s">
        <v>52</v>
      </c>
      <c r="C85" s="24">
        <v>538.86</v>
      </c>
      <c r="D85" s="25">
        <f>((C85/C84)-1)*100</f>
        <v>0.45674018008614592</v>
      </c>
      <c r="E85" s="25">
        <f>((C85/C$83)-1)*100</f>
        <v>0.59363799283156382</v>
      </c>
      <c r="F85" s="25">
        <f>((C85/C73)-1)*100</f>
        <v>3.2081362165061078</v>
      </c>
    </row>
    <row r="86" spans="1:6" x14ac:dyDescent="0.2">
      <c r="A86" s="22"/>
      <c r="B86" s="23" t="s">
        <v>53</v>
      </c>
      <c r="C86" s="24">
        <v>541.22</v>
      </c>
      <c r="D86" s="25">
        <f>((C86/C85)-1)*100</f>
        <v>0.43796162268492367</v>
      </c>
      <c r="E86" s="25">
        <f>((C86/C$83)-1)*100</f>
        <v>1.0341995221027522</v>
      </c>
      <c r="F86" s="25">
        <f>((C86/C74)-1)*100</f>
        <v>3.3079463246101337</v>
      </c>
    </row>
    <row r="87" spans="1:6" x14ac:dyDescent="0.2">
      <c r="A87" s="22"/>
      <c r="B87" s="23" t="s">
        <v>54</v>
      </c>
      <c r="C87" s="24">
        <v>541.5</v>
      </c>
      <c r="D87" s="25">
        <f>((C87/C86)-1)*100</f>
        <v>5.1734969143790721E-2</v>
      </c>
      <c r="E87" s="25">
        <f>((C87/C$83)-1)*100</f>
        <v>1.0864695340501829</v>
      </c>
      <c r="F87" s="25">
        <f>((C87/C75)-1)*100</f>
        <v>2.6773863248511498</v>
      </c>
    </row>
    <row r="88" spans="1:6" x14ac:dyDescent="0.2">
      <c r="A88" s="22"/>
      <c r="B88" s="23" t="s">
        <v>55</v>
      </c>
      <c r="C88" s="24">
        <v>544.58000000000004</v>
      </c>
      <c r="D88" s="25">
        <f>((C88/C87)-1)*100</f>
        <v>0.56879039704524903</v>
      </c>
      <c r="E88" s="25">
        <f>((C88/C$83)-1)*100</f>
        <v>1.6614396654719421</v>
      </c>
      <c r="F88" s="25">
        <f>((C88/C76)-1)*100</f>
        <v>2.9062736205593298</v>
      </c>
    </row>
    <row r="89" spans="1:6" ht="14.25" customHeight="1" x14ac:dyDescent="0.2">
      <c r="A89" s="22"/>
      <c r="B89" s="23" t="s">
        <v>56</v>
      </c>
      <c r="C89" s="24">
        <v>546.49</v>
      </c>
      <c r="D89" s="25">
        <f t="shared" ref="D89" si="20">((C89/C88)-1)*100</f>
        <v>0.35072900216679415</v>
      </c>
      <c r="E89" s="25">
        <f t="shared" ref="E89:E95" si="21">((C89/C$83)-1)*100</f>
        <v>2.0179958183990543</v>
      </c>
      <c r="F89" s="25">
        <f t="shared" ref="F89" si="22">((C89/C77)-1)*100</f>
        <v>2.8648333239219337</v>
      </c>
    </row>
    <row r="90" spans="1:6" x14ac:dyDescent="0.2">
      <c r="A90" s="22"/>
      <c r="B90" s="23" t="s">
        <v>57</v>
      </c>
      <c r="C90" s="24">
        <v>556.09</v>
      </c>
      <c r="D90" s="25">
        <f>((C90/C89)-1)*100</f>
        <v>1.7566652637742708</v>
      </c>
      <c r="E90" s="25">
        <f t="shared" si="21"/>
        <v>3.8101105137395619</v>
      </c>
      <c r="F90" s="25">
        <f>((C90/C78)-1)*100</f>
        <v>4.6540951520626317</v>
      </c>
    </row>
    <row r="91" spans="1:6" x14ac:dyDescent="0.2">
      <c r="A91" s="22"/>
      <c r="B91" s="23" t="s">
        <v>58</v>
      </c>
      <c r="C91" s="24">
        <v>583.98</v>
      </c>
      <c r="D91" s="25">
        <f>((C91/C90)-1)*100</f>
        <v>5.015375209048889</v>
      </c>
      <c r="E91" s="25">
        <f>((C91/C$83)-1)*100</f>
        <v>9.0165770609319082</v>
      </c>
      <c r="F91" s="25">
        <f>((C91/C79)-1)*100</f>
        <v>9.7356108010598241</v>
      </c>
    </row>
    <row r="92" spans="1:6" x14ac:dyDescent="0.2">
      <c r="A92" s="22"/>
      <c r="B92" s="23" t="s">
        <v>59</v>
      </c>
      <c r="C92" s="24">
        <v>608.73</v>
      </c>
      <c r="D92" s="25">
        <f>((C92/C91)-1)*100</f>
        <v>4.2381588410562054</v>
      </c>
      <c r="E92" s="25">
        <f>((C92/C$83)-1)*100</f>
        <v>13.636872759856654</v>
      </c>
      <c r="F92" s="25">
        <f>((C92/C80)-1)*100</f>
        <v>14.319786658653854</v>
      </c>
    </row>
    <row r="93" spans="1:6" x14ac:dyDescent="0.2">
      <c r="A93" s="22"/>
      <c r="B93" s="23" t="s">
        <v>60</v>
      </c>
      <c r="C93" s="24">
        <v>626.91999999999996</v>
      </c>
      <c r="D93" s="25">
        <f>((C93/C92)-1)*100</f>
        <v>2.9881885236475947</v>
      </c>
      <c r="E93" s="25">
        <f>((C93/C$83)-1)*100</f>
        <v>17.032556750298689</v>
      </c>
      <c r="F93" s="25">
        <f>((C93/C81)-1)*100</f>
        <v>17.638669969226161</v>
      </c>
    </row>
    <row r="94" spans="1:6" x14ac:dyDescent="0.2">
      <c r="A94" s="22"/>
      <c r="B94" s="23" t="s">
        <v>4</v>
      </c>
      <c r="C94" s="24">
        <v>641.29</v>
      </c>
      <c r="D94" s="25">
        <f>((C94/C93)-1)*100</f>
        <v>2.2921584891214097</v>
      </c>
      <c r="E94" s="25">
        <f>((C94/C$83)-1)*100</f>
        <v>19.715128434886498</v>
      </c>
      <c r="F94" s="25">
        <f>((C94/C82)-1)*100</f>
        <v>20.278710355046226</v>
      </c>
    </row>
    <row r="95" spans="1:6" x14ac:dyDescent="0.2">
      <c r="A95" s="43"/>
      <c r="B95" s="44" t="s">
        <v>5</v>
      </c>
      <c r="C95" s="26">
        <v>643.02</v>
      </c>
      <c r="D95" s="45">
        <f t="shared" ref="D95" si="23">((C95/C94)-1)*100</f>
        <v>0.2697687473685928</v>
      </c>
      <c r="E95" s="45">
        <f t="shared" si="21"/>
        <v>20.038082437275982</v>
      </c>
      <c r="F95" s="45">
        <f t="shared" ref="F95" si="24">((C95/C83)-1)*100</f>
        <v>20.038082437275982</v>
      </c>
    </row>
    <row r="96" spans="1:6" x14ac:dyDescent="0.2">
      <c r="A96" s="29">
        <v>2021</v>
      </c>
      <c r="B96" s="32" t="s">
        <v>51</v>
      </c>
      <c r="C96" s="33">
        <v>645.88</v>
      </c>
      <c r="D96" s="34">
        <f t="shared" ref="D96:D105" si="25">((C96/C95)-1)*100</f>
        <v>0.44477621224845443</v>
      </c>
      <c r="E96" s="34">
        <f t="shared" ref="E96:E101" si="26">((C96/C$95)-1)*100</f>
        <v>0.44477621224845443</v>
      </c>
      <c r="F96" s="34">
        <f t="shared" ref="F96:F105" si="27">((C96/C84)-1)*100</f>
        <v>20.407896944501424</v>
      </c>
    </row>
    <row r="97" spans="1:6" ht="12" customHeight="1" x14ac:dyDescent="0.2">
      <c r="A97" s="22"/>
      <c r="B97" s="23" t="s">
        <v>52</v>
      </c>
      <c r="C97" s="24">
        <v>652.36</v>
      </c>
      <c r="D97" s="25">
        <f t="shared" si="25"/>
        <v>1.0032823434693805</v>
      </c>
      <c r="E97" s="25">
        <f t="shared" si="26"/>
        <v>1.4525209169232722</v>
      </c>
      <c r="F97" s="25">
        <f t="shared" si="27"/>
        <v>21.062984819804775</v>
      </c>
    </row>
    <row r="98" spans="1:6" x14ac:dyDescent="0.2">
      <c r="A98" s="22"/>
      <c r="B98" s="23" t="s">
        <v>53</v>
      </c>
      <c r="C98" s="24">
        <v>671.62</v>
      </c>
      <c r="D98" s="25">
        <f t="shared" si="25"/>
        <v>2.9523575939665259</v>
      </c>
      <c r="E98" s="25">
        <f t="shared" si="26"/>
        <v>4.4477621224845221</v>
      </c>
      <c r="F98" s="25">
        <f t="shared" si="27"/>
        <v>24.093714201249018</v>
      </c>
    </row>
    <row r="99" spans="1:6" x14ac:dyDescent="0.2">
      <c r="A99" s="22"/>
      <c r="B99" s="23" t="s">
        <v>54</v>
      </c>
      <c r="C99" s="24">
        <v>678.22</v>
      </c>
      <c r="D99" s="25">
        <f t="shared" si="25"/>
        <v>0.9826985497751739</v>
      </c>
      <c r="E99" s="25">
        <f t="shared" si="26"/>
        <v>5.4741687661348015</v>
      </c>
      <c r="F99" s="25">
        <f t="shared" si="27"/>
        <v>25.248384118190216</v>
      </c>
    </row>
    <row r="100" spans="1:6" x14ac:dyDescent="0.2">
      <c r="A100" s="22"/>
      <c r="B100" s="23" t="s">
        <v>55</v>
      </c>
      <c r="C100" s="24">
        <v>712.79</v>
      </c>
      <c r="D100" s="25">
        <f t="shared" si="25"/>
        <v>5.097166111291318</v>
      </c>
      <c r="E100" s="25">
        <f t="shared" si="26"/>
        <v>10.850362352648446</v>
      </c>
      <c r="F100" s="25">
        <f t="shared" si="27"/>
        <v>30.888023798156361</v>
      </c>
    </row>
    <row r="101" spans="1:6" ht="14.25" customHeight="1" x14ac:dyDescent="0.2">
      <c r="A101" s="22"/>
      <c r="B101" s="23" t="s">
        <v>56</v>
      </c>
      <c r="C101" s="24">
        <v>731.88</v>
      </c>
      <c r="D101" s="25">
        <f t="shared" si="25"/>
        <v>2.6782081679035841</v>
      </c>
      <c r="E101" s="25">
        <f t="shared" si="26"/>
        <v>13.819165811327805</v>
      </c>
      <c r="F101" s="25">
        <f t="shared" si="27"/>
        <v>33.923768046990801</v>
      </c>
    </row>
    <row r="102" spans="1:6" x14ac:dyDescent="0.2">
      <c r="A102" s="22"/>
      <c r="B102" s="23" t="s">
        <v>57</v>
      </c>
      <c r="C102" s="24">
        <v>732.75</v>
      </c>
      <c r="D102" s="25">
        <f>((C102/C101)-1)*100</f>
        <v>0.11887194622068886</v>
      </c>
      <c r="E102" s="25">
        <f>((C102/C$95)-1)*100</f>
        <v>13.954464868899885</v>
      </c>
      <c r="F102" s="25">
        <f>((C102/C90)-1)*100</f>
        <v>31.768238954126126</v>
      </c>
    </row>
    <row r="103" spans="1:6" x14ac:dyDescent="0.2">
      <c r="A103" s="22"/>
      <c r="B103" s="23" t="s">
        <v>58</v>
      </c>
      <c r="C103" s="24">
        <v>733.9</v>
      </c>
      <c r="D103" s="25">
        <f t="shared" si="25"/>
        <v>0.15694302285909068</v>
      </c>
      <c r="E103" s="25">
        <f t="shared" ref="E103:E107" si="28">((C103/C$95)-1)*100</f>
        <v>14.133308450748029</v>
      </c>
      <c r="F103" s="25">
        <f t="shared" si="27"/>
        <v>25.672112058632134</v>
      </c>
    </row>
    <row r="104" spans="1:6" x14ac:dyDescent="0.2">
      <c r="A104" s="22"/>
      <c r="B104" s="23" t="s">
        <v>59</v>
      </c>
      <c r="C104" s="24">
        <v>737.51</v>
      </c>
      <c r="D104" s="25">
        <f t="shared" si="25"/>
        <v>0.4918926284234848</v>
      </c>
      <c r="E104" s="25">
        <f t="shared" si="28"/>
        <v>14.694721781593101</v>
      </c>
      <c r="F104" s="25">
        <f t="shared" si="27"/>
        <v>21.155520509914073</v>
      </c>
    </row>
    <row r="105" spans="1:6" x14ac:dyDescent="0.2">
      <c r="A105" s="22"/>
      <c r="B105" s="23" t="s">
        <v>60</v>
      </c>
      <c r="C105" s="24">
        <v>751.38</v>
      </c>
      <c r="D105" s="25">
        <f t="shared" si="25"/>
        <v>1.8806524657292822</v>
      </c>
      <c r="E105" s="25">
        <f t="shared" si="28"/>
        <v>16.851730894839978</v>
      </c>
      <c r="F105" s="25">
        <f t="shared" si="27"/>
        <v>19.852612773559631</v>
      </c>
    </row>
    <row r="106" spans="1:6" x14ac:dyDescent="0.2">
      <c r="A106" s="22"/>
      <c r="B106" s="23" t="s">
        <v>4</v>
      </c>
      <c r="C106" s="24">
        <v>754.51</v>
      </c>
      <c r="D106" s="25">
        <f>((C106/C105)-1)*100</f>
        <v>0.41656685032873675</v>
      </c>
      <c r="E106" s="25">
        <f>((C106/C$95)-1)*100</f>
        <v>17.338496469783205</v>
      </c>
      <c r="F106" s="25">
        <f>((C106/C94)-1)*100</f>
        <v>17.655039061890875</v>
      </c>
    </row>
    <row r="107" spans="1:6" x14ac:dyDescent="0.2">
      <c r="A107" s="43"/>
      <c r="B107" s="44" t="s">
        <v>5</v>
      </c>
      <c r="C107" s="26">
        <v>757.23</v>
      </c>
      <c r="D107" s="45">
        <f t="shared" ref="D107:D113" si="29">((C107/C106)-1)*100</f>
        <v>0.36049886681421839</v>
      </c>
      <c r="E107" s="45">
        <f t="shared" si="28"/>
        <v>17.76150041989364</v>
      </c>
      <c r="F107" s="45">
        <f t="shared" ref="F107:F113" si="30">((C107/C95)-1)*100</f>
        <v>17.76150041989364</v>
      </c>
    </row>
    <row r="108" spans="1:6" x14ac:dyDescent="0.2">
      <c r="A108" s="29">
        <v>2022</v>
      </c>
      <c r="B108" s="32" t="s">
        <v>51</v>
      </c>
      <c r="C108" s="33">
        <v>760.75</v>
      </c>
      <c r="D108" s="34">
        <f t="shared" si="29"/>
        <v>0.46485215852514195</v>
      </c>
      <c r="E108" s="34">
        <f>((C108/C$107)-1)*100</f>
        <v>0.46485215852514195</v>
      </c>
      <c r="F108" s="34">
        <f t="shared" si="30"/>
        <v>17.785037468260366</v>
      </c>
    </row>
    <row r="109" spans="1:6" ht="12" customHeight="1" x14ac:dyDescent="0.2">
      <c r="A109" s="22"/>
      <c r="B109" s="23" t="s">
        <v>52</v>
      </c>
      <c r="C109" s="24">
        <v>761.22</v>
      </c>
      <c r="D109" s="25">
        <f t="shared" si="29"/>
        <v>6.1781137035832323E-2</v>
      </c>
      <c r="E109" s="25">
        <f t="shared" ref="E109:E119" si="31">((C109/C$107)-1)*100</f>
        <v>0.52692048651004075</v>
      </c>
      <c r="F109" s="25">
        <f t="shared" si="30"/>
        <v>16.687105279293647</v>
      </c>
    </row>
    <row r="110" spans="1:6" x14ac:dyDescent="0.2">
      <c r="A110" s="22"/>
      <c r="B110" s="23" t="s">
        <v>53</v>
      </c>
      <c r="C110" s="24">
        <v>763.47</v>
      </c>
      <c r="D110" s="25">
        <f>((C110/C109)-1)*100</f>
        <v>0.29557815086309613</v>
      </c>
      <c r="E110" s="25">
        <f>((C110/C$107)-1)*100</f>
        <v>0.82405609920368494</v>
      </c>
      <c r="F110" s="25">
        <f>((C110/C98)-1)*100</f>
        <v>13.675888151037796</v>
      </c>
    </row>
    <row r="111" spans="1:6" x14ac:dyDescent="0.2">
      <c r="A111" s="22"/>
      <c r="B111" s="23" t="s">
        <v>54</v>
      </c>
      <c r="C111" s="24">
        <v>769.67</v>
      </c>
      <c r="D111" s="25">
        <f t="shared" si="29"/>
        <v>0.81208167969926137</v>
      </c>
      <c r="E111" s="25">
        <f t="shared" si="31"/>
        <v>1.6428297875150211</v>
      </c>
      <c r="F111" s="25">
        <f t="shared" si="30"/>
        <v>13.483825307422359</v>
      </c>
    </row>
    <row r="112" spans="1:6" x14ac:dyDescent="0.2">
      <c r="A112" s="22"/>
      <c r="B112" s="23" t="s">
        <v>55</v>
      </c>
      <c r="C112" s="24">
        <v>776.57</v>
      </c>
      <c r="D112" s="25">
        <f t="shared" si="29"/>
        <v>0.89648810529188161</v>
      </c>
      <c r="E112" s="25">
        <f t="shared" si="31"/>
        <v>2.5540456664421729</v>
      </c>
      <c r="F112" s="25">
        <f t="shared" si="30"/>
        <v>8.9479369800361965</v>
      </c>
    </row>
    <row r="113" spans="1:6" ht="14.25" customHeight="1" x14ac:dyDescent="0.2">
      <c r="A113" s="22"/>
      <c r="B113" s="23" t="s">
        <v>56</v>
      </c>
      <c r="C113" s="24">
        <v>792.23</v>
      </c>
      <c r="D113" s="25">
        <f t="shared" si="29"/>
        <v>2.0165600010301654</v>
      </c>
      <c r="E113" s="25">
        <f t="shared" si="31"/>
        <v>4.622109530789853</v>
      </c>
      <c r="F113" s="25">
        <f t="shared" si="30"/>
        <v>8.2458873039296101</v>
      </c>
    </row>
    <row r="114" spans="1:6" x14ac:dyDescent="0.2">
      <c r="A114" s="22"/>
      <c r="B114" s="23" t="s">
        <v>57</v>
      </c>
      <c r="C114" s="24">
        <v>810.46</v>
      </c>
      <c r="D114" s="25">
        <f>((C114/C113)-1)*100</f>
        <v>2.3010994281963626</v>
      </c>
      <c r="E114" s="25">
        <f t="shared" si="31"/>
        <v>7.0295682949698346</v>
      </c>
      <c r="F114" s="25">
        <f>((C114/C102)-1)*100</f>
        <v>10.605254179460943</v>
      </c>
    </row>
    <row r="115" spans="1:6" x14ac:dyDescent="0.2">
      <c r="A115" s="22"/>
      <c r="B115" s="23" t="s">
        <v>58</v>
      </c>
      <c r="C115" s="24">
        <v>813.46</v>
      </c>
      <c r="D115" s="25">
        <f t="shared" ref="D115:D116" si="32">((C115/C114)-1)*100</f>
        <v>0.37016015596080809</v>
      </c>
      <c r="E115" s="25">
        <f t="shared" si="31"/>
        <v>7.4257491118946639</v>
      </c>
      <c r="F115" s="25">
        <f t="shared" ref="F115:F116" si="33">((C115/C103)-1)*100</f>
        <v>10.84071399373212</v>
      </c>
    </row>
    <row r="116" spans="1:6" x14ac:dyDescent="0.2">
      <c r="A116" s="22"/>
      <c r="B116" s="23" t="s">
        <v>59</v>
      </c>
      <c r="C116" s="24">
        <v>817.7</v>
      </c>
      <c r="D116" s="25">
        <f t="shared" si="32"/>
        <v>0.52123030019914918</v>
      </c>
      <c r="E116" s="25">
        <f t="shared" si="31"/>
        <v>7.985684666481796</v>
      </c>
      <c r="F116" s="25">
        <f t="shared" si="33"/>
        <v>10.873072907486003</v>
      </c>
    </row>
    <row r="117" spans="1:6" x14ac:dyDescent="0.2">
      <c r="A117" s="22"/>
      <c r="B117" s="23" t="s">
        <v>60</v>
      </c>
      <c r="C117" s="24">
        <v>820.31</v>
      </c>
      <c r="D117" s="25">
        <f>((C117/C116)-1)*100</f>
        <v>0.31918796624677004</v>
      </c>
      <c r="E117" s="25">
        <f>((C117/C$107)-1)*100</f>
        <v>8.3303619772063797</v>
      </c>
      <c r="F117" s="25">
        <f>((C117/C105)-1)*100</f>
        <v>9.1737868987729279</v>
      </c>
    </row>
    <row r="118" spans="1:6" x14ac:dyDescent="0.2">
      <c r="A118" s="22"/>
      <c r="B118" s="23" t="s">
        <v>4</v>
      </c>
      <c r="C118" s="24">
        <v>822.34</v>
      </c>
      <c r="D118" s="25">
        <f>((C118/C117)-1)*100</f>
        <v>0.24746742085310913</v>
      </c>
      <c r="E118" s="25">
        <f t="shared" si="31"/>
        <v>8.5984443299922155</v>
      </c>
      <c r="F118" s="25">
        <f>((C118/C106)-1)*100</f>
        <v>8.9899404911797163</v>
      </c>
    </row>
    <row r="119" spans="1:6" x14ac:dyDescent="0.2">
      <c r="A119" s="43"/>
      <c r="B119" s="44" t="s">
        <v>5</v>
      </c>
      <c r="C119" s="26">
        <v>825.65</v>
      </c>
      <c r="D119" s="45">
        <f t="shared" ref="D119:D121" si="34">((C119/C118)-1)*100</f>
        <v>0.40250991074251008</v>
      </c>
      <c r="E119" s="45">
        <f t="shared" si="31"/>
        <v>9.0355638313326168</v>
      </c>
      <c r="F119" s="45">
        <f t="shared" ref="F119:F121" si="35">((C119/C107)-1)*100</f>
        <v>9.0355638313326168</v>
      </c>
    </row>
    <row r="120" spans="1:6" x14ac:dyDescent="0.2">
      <c r="A120" s="29">
        <v>2023</v>
      </c>
      <c r="B120" s="32" t="s">
        <v>51</v>
      </c>
      <c r="C120" s="33">
        <v>831.46</v>
      </c>
      <c r="D120" s="34">
        <f t="shared" si="34"/>
        <v>0.70368800339126736</v>
      </c>
      <c r="E120" s="34">
        <f>((C120/C$119)-1)*100</f>
        <v>0.70368800339126736</v>
      </c>
      <c r="F120" s="34">
        <f t="shared" si="35"/>
        <v>9.2947748931974985</v>
      </c>
    </row>
    <row r="121" spans="1:6" ht="13.5" customHeight="1" x14ac:dyDescent="0.2">
      <c r="A121" s="22"/>
      <c r="B121" s="23" t="s">
        <v>52</v>
      </c>
      <c r="C121" s="24">
        <v>837.66</v>
      </c>
      <c r="D121" s="25">
        <f t="shared" si="34"/>
        <v>0.74567628027806254</v>
      </c>
      <c r="E121" s="25">
        <f t="shared" ref="E121:E131" si="36">((C121/C$119)-1)*100</f>
        <v>1.4546115181977903</v>
      </c>
      <c r="F121" s="25">
        <f t="shared" si="35"/>
        <v>10.041775045321977</v>
      </c>
    </row>
    <row r="122" spans="1:6" x14ac:dyDescent="0.2">
      <c r="A122" s="22"/>
      <c r="B122" s="23" t="s">
        <v>53</v>
      </c>
      <c r="C122" s="24">
        <v>838.95</v>
      </c>
      <c r="D122" s="25">
        <f>((C122/C121)-1)*100</f>
        <v>0.15400042976865258</v>
      </c>
      <c r="E122" s="25">
        <f>((C122/C$119)-1)*100</f>
        <v>1.6108520559559247</v>
      </c>
      <c r="F122" s="25">
        <f>((C122/C110)-1)*100</f>
        <v>9.8864395457581864</v>
      </c>
    </row>
    <row r="123" spans="1:6" x14ac:dyDescent="0.2">
      <c r="A123" s="22"/>
      <c r="B123" s="23" t="s">
        <v>54</v>
      </c>
      <c r="C123" s="24">
        <v>837.45</v>
      </c>
      <c r="D123" s="25">
        <f t="shared" ref="D123:D124" si="37">((C123/C122)-1)*100</f>
        <v>-0.17879492222421245</v>
      </c>
      <c r="E123" s="25">
        <f t="shared" si="36"/>
        <v>1.4291770120511194</v>
      </c>
      <c r="F123" s="25">
        <f t="shared" ref="F123:F124" si="38">((C123/C111)-1)*100</f>
        <v>8.8063715618382119</v>
      </c>
    </row>
    <row r="124" spans="1:6" x14ac:dyDescent="0.2">
      <c r="A124" s="22"/>
      <c r="B124" s="23" t="s">
        <v>55</v>
      </c>
      <c r="C124" s="24">
        <v>840.11</v>
      </c>
      <c r="D124" s="25">
        <f t="shared" si="37"/>
        <v>0.31763090333751798</v>
      </c>
      <c r="E124" s="25">
        <f t="shared" si="36"/>
        <v>1.7513474232422999</v>
      </c>
      <c r="F124" s="25">
        <f t="shared" si="38"/>
        <v>8.1821342570534519</v>
      </c>
    </row>
    <row r="125" spans="1:6" ht="14.25" customHeight="1" x14ac:dyDescent="0.2">
      <c r="A125" s="22"/>
      <c r="B125" s="23" t="s">
        <v>56</v>
      </c>
      <c r="C125" s="24">
        <v>840.75</v>
      </c>
      <c r="D125" s="25">
        <f>((C125/C124)-1)*100</f>
        <v>7.61805001725957E-2</v>
      </c>
      <c r="E125" s="25">
        <f>((C125/C$119)-1)*100</f>
        <v>1.8288621086416823</v>
      </c>
      <c r="F125" s="25">
        <f>((C125/C113)-1)*100</f>
        <v>6.1244840513487331</v>
      </c>
    </row>
    <row r="126" spans="1:6" x14ac:dyDescent="0.2">
      <c r="A126" s="22"/>
      <c r="B126" s="23" t="s">
        <v>57</v>
      </c>
      <c r="C126" s="24">
        <v>841.46</v>
      </c>
      <c r="D126" s="25">
        <f>((C126/C125)-1)*100</f>
        <v>8.4448409158488502E-2</v>
      </c>
      <c r="E126" s="25">
        <f t="shared" si="36"/>
        <v>1.9148549627566291</v>
      </c>
      <c r="F126" s="25">
        <f>((C126/C114)-1)*100</f>
        <v>3.8249882782617206</v>
      </c>
    </row>
    <row r="127" spans="1:6" x14ac:dyDescent="0.2">
      <c r="A127" s="22"/>
      <c r="B127" s="23" t="s">
        <v>58</v>
      </c>
      <c r="C127" s="24">
        <v>840.93</v>
      </c>
      <c r="D127" s="25">
        <f t="shared" ref="D127:D128" si="39">((C127/C126)-1)*100</f>
        <v>-6.2985762840783721E-2</v>
      </c>
      <c r="E127" s="25">
        <f t="shared" si="36"/>
        <v>1.8506631139102447</v>
      </c>
      <c r="F127" s="25">
        <f t="shared" ref="F127:F128" si="40">((C127/C115)-1)*100</f>
        <v>3.3769331005826908</v>
      </c>
    </row>
    <row r="128" spans="1:6" x14ac:dyDescent="0.2">
      <c r="A128" s="22"/>
      <c r="B128" s="23" t="s">
        <v>59</v>
      </c>
      <c r="C128" s="24">
        <v>841.16</v>
      </c>
      <c r="D128" s="25">
        <f t="shared" si="39"/>
        <v>2.7350671280612637E-2</v>
      </c>
      <c r="E128" s="25">
        <f t="shared" si="36"/>
        <v>1.8785199539756547</v>
      </c>
      <c r="F128" s="25">
        <f t="shared" si="40"/>
        <v>2.8690228690228636</v>
      </c>
    </row>
    <row r="129" spans="1:6" x14ac:dyDescent="0.2">
      <c r="A129" s="22"/>
      <c r="B129" s="23" t="s">
        <v>60</v>
      </c>
      <c r="C129" s="24">
        <v>842.19</v>
      </c>
      <c r="D129" s="25">
        <f>((C129/C128)-1)*100</f>
        <v>0.12244995006895909</v>
      </c>
      <c r="E129" s="25">
        <f t="shared" si="36"/>
        <v>2.0032701507902928</v>
      </c>
      <c r="F129" s="25">
        <f>((C129/C117)-1)*100</f>
        <v>2.6672843193427109</v>
      </c>
    </row>
    <row r="130" spans="1:6" x14ac:dyDescent="0.2">
      <c r="A130" s="22"/>
      <c r="B130" s="23" t="s">
        <v>4</v>
      </c>
      <c r="C130" s="24">
        <v>842.19</v>
      </c>
      <c r="D130" s="25">
        <f>((C130/C129)-1)*100</f>
        <v>0</v>
      </c>
      <c r="E130" s="25">
        <f t="shared" si="36"/>
        <v>2.0032701507902928</v>
      </c>
      <c r="F130" s="25">
        <f>((C130/C118)-1)*100</f>
        <v>2.4138434224286742</v>
      </c>
    </row>
    <row r="131" spans="1:6" x14ac:dyDescent="0.2">
      <c r="A131" s="43"/>
      <c r="B131" s="44" t="s">
        <v>5</v>
      </c>
      <c r="C131" s="26">
        <v>842.55</v>
      </c>
      <c r="D131" s="45">
        <f t="shared" ref="D131" si="41">((C131/C130)-1)*100</f>
        <v>4.2745698714052871E-2</v>
      </c>
      <c r="E131" s="45">
        <f t="shared" si="36"/>
        <v>2.0468721613274399</v>
      </c>
      <c r="F131" s="45">
        <f t="shared" ref="F131" si="42">((C131/C119)-1)*100</f>
        <v>2.0468721613274399</v>
      </c>
    </row>
    <row r="132" spans="1:6" x14ac:dyDescent="0.2">
      <c r="A132" s="29">
        <v>2024</v>
      </c>
      <c r="B132" s="32" t="s">
        <v>51</v>
      </c>
      <c r="C132" s="41">
        <v>844.05</v>
      </c>
      <c r="D132" s="41">
        <f t="shared" ref="D132:D139" si="43">((C132/C131)-1)*100</f>
        <v>0.17803097739006457</v>
      </c>
      <c r="E132" s="41">
        <f t="shared" ref="E132:E142" si="44">((C132/C$131)-1)*100</f>
        <v>0.17803097739006457</v>
      </c>
      <c r="F132" s="41">
        <f t="shared" ref="F132:F142" si="45">((C132/C120)-1)*100</f>
        <v>1.5142039304356203</v>
      </c>
    </row>
    <row r="133" spans="1:6" x14ac:dyDescent="0.2">
      <c r="A133" s="22"/>
      <c r="B133" s="23" t="s">
        <v>52</v>
      </c>
      <c r="C133" s="40">
        <v>847.67</v>
      </c>
      <c r="D133" s="40">
        <f t="shared" si="43"/>
        <v>0.4288845447544487</v>
      </c>
      <c r="E133" s="40">
        <f t="shared" si="44"/>
        <v>0.60767906949141803</v>
      </c>
      <c r="F133" s="40">
        <f t="shared" si="45"/>
        <v>1.1949955829334113</v>
      </c>
    </row>
    <row r="134" spans="1:6" x14ac:dyDescent="0.2">
      <c r="A134" s="22"/>
      <c r="B134" s="23" t="s">
        <v>53</v>
      </c>
      <c r="C134" s="40">
        <v>847.52</v>
      </c>
      <c r="D134" s="40">
        <f t="shared" si="43"/>
        <v>-1.7695565491282483E-2</v>
      </c>
      <c r="E134" s="40">
        <f t="shared" si="44"/>
        <v>0.58987597175241824</v>
      </c>
      <c r="F134" s="40">
        <f t="shared" si="45"/>
        <v>1.0215149889743147</v>
      </c>
    </row>
    <row r="135" spans="1:6" x14ac:dyDescent="0.2">
      <c r="A135" s="22"/>
      <c r="B135" s="23" t="s">
        <v>54</v>
      </c>
      <c r="C135" s="40">
        <v>846.94</v>
      </c>
      <c r="D135" s="40">
        <f t="shared" si="43"/>
        <v>-6.8434963186703168E-2</v>
      </c>
      <c r="E135" s="40">
        <f t="shared" si="44"/>
        <v>0.52103732716159978</v>
      </c>
      <c r="F135" s="40">
        <f t="shared" si="45"/>
        <v>1.1332019822078987</v>
      </c>
    </row>
    <row r="136" spans="1:6" ht="11.25" customHeight="1" x14ac:dyDescent="0.2">
      <c r="A136" s="22"/>
      <c r="B136" s="23" t="s">
        <v>55</v>
      </c>
      <c r="C136" s="40">
        <v>851.71</v>
      </c>
      <c r="D136" s="40">
        <f t="shared" si="43"/>
        <v>0.5632040050062459</v>
      </c>
      <c r="E136" s="40">
        <f t="shared" si="44"/>
        <v>1.0871758352620109</v>
      </c>
      <c r="F136" s="40">
        <f t="shared" si="45"/>
        <v>1.3807715656283026</v>
      </c>
    </row>
    <row r="137" spans="1:6" x14ac:dyDescent="0.2">
      <c r="A137" s="22"/>
      <c r="B137" s="23" t="s">
        <v>56</v>
      </c>
      <c r="C137" s="40">
        <v>848.46</v>
      </c>
      <c r="D137" s="40">
        <f t="shared" si="43"/>
        <v>-0.3815852813751186</v>
      </c>
      <c r="E137" s="40">
        <f t="shared" si="44"/>
        <v>0.70144205091686729</v>
      </c>
      <c r="F137" s="40">
        <f t="shared" si="45"/>
        <v>0.91703835860839078</v>
      </c>
    </row>
    <row r="138" spans="1:6" x14ac:dyDescent="0.2">
      <c r="A138" s="22"/>
      <c r="B138" s="23" t="s">
        <v>57</v>
      </c>
      <c r="C138" s="40">
        <v>849.68</v>
      </c>
      <c r="D138" s="40">
        <f t="shared" si="43"/>
        <v>0.14378992527637191</v>
      </c>
      <c r="E138" s="40">
        <f t="shared" si="44"/>
        <v>0.846240579194113</v>
      </c>
      <c r="F138" s="40">
        <f t="shared" si="45"/>
        <v>0.97687352934183735</v>
      </c>
    </row>
    <row r="139" spans="1:6" x14ac:dyDescent="0.2">
      <c r="A139" s="22"/>
      <c r="B139" s="23" t="s">
        <v>58</v>
      </c>
      <c r="C139" s="40">
        <v>850</v>
      </c>
      <c r="D139" s="40">
        <f t="shared" si="43"/>
        <v>3.7661237171637829E-2</v>
      </c>
      <c r="E139" s="40">
        <f t="shared" si="44"/>
        <v>0.88422052103733773</v>
      </c>
      <c r="F139" s="40">
        <f t="shared" si="45"/>
        <v>1.0785677761526058</v>
      </c>
    </row>
    <row r="140" spans="1:6" x14ac:dyDescent="0.2">
      <c r="A140" s="22"/>
      <c r="B140" s="23" t="s">
        <v>59</v>
      </c>
      <c r="C140" s="40">
        <v>849.94</v>
      </c>
      <c r="D140" s="40">
        <f t="shared" ref="D140" si="46">((C140/C139)-1)*100</f>
        <v>-7.0588235294044566E-3</v>
      </c>
      <c r="E140" s="40">
        <f t="shared" si="44"/>
        <v>0.87709928194172893</v>
      </c>
      <c r="F140" s="40">
        <f t="shared" si="45"/>
        <v>1.0437966617528271</v>
      </c>
    </row>
    <row r="141" spans="1:6" x14ac:dyDescent="0.2">
      <c r="A141" s="22"/>
      <c r="B141" s="23" t="s">
        <v>60</v>
      </c>
      <c r="C141" s="40">
        <v>850.53</v>
      </c>
      <c r="D141" s="40">
        <f t="shared" ref="D141:D150" si="47">((C141/C140)-1)*100</f>
        <v>6.9416664705723718E-2</v>
      </c>
      <c r="E141" s="40">
        <f t="shared" si="44"/>
        <v>0.94712479971514885</v>
      </c>
      <c r="F141" s="40">
        <f t="shared" si="45"/>
        <v>0.99027535354254681</v>
      </c>
    </row>
    <row r="142" spans="1:6" x14ac:dyDescent="0.2">
      <c r="A142" s="22"/>
      <c r="B142" s="23" t="s">
        <v>4</v>
      </c>
      <c r="C142" s="40">
        <v>850.56</v>
      </c>
      <c r="D142" s="40">
        <f t="shared" si="47"/>
        <v>3.5272124440099972E-3</v>
      </c>
      <c r="E142" s="40">
        <f t="shared" si="44"/>
        <v>0.95068541926295325</v>
      </c>
      <c r="F142" s="40">
        <f t="shared" si="45"/>
        <v>0.99383749510204566</v>
      </c>
    </row>
    <row r="143" spans="1:6" x14ac:dyDescent="0.2">
      <c r="A143" s="43"/>
      <c r="B143" s="44" t="s">
        <v>5</v>
      </c>
      <c r="C143" s="46">
        <v>854.16</v>
      </c>
      <c r="D143" s="46">
        <f t="shared" si="47"/>
        <v>0.42325056433409891</v>
      </c>
      <c r="E143" s="46">
        <f>((C143/C$131)-1)*100</f>
        <v>1.3779597649991038</v>
      </c>
      <c r="F143" s="46">
        <f t="shared" ref="F143:F155" si="48">((C143/C131)-1)*100</f>
        <v>1.3779597649991038</v>
      </c>
    </row>
    <row r="144" spans="1:6" x14ac:dyDescent="0.2">
      <c r="A144" s="29">
        <v>2025</v>
      </c>
      <c r="B144" s="32" t="s">
        <v>51</v>
      </c>
      <c r="C144" s="41">
        <v>858.26</v>
      </c>
      <c r="D144" s="41">
        <f t="shared" si="47"/>
        <v>0.4800037463707163</v>
      </c>
      <c r="E144" s="41">
        <f t="shared" ref="E144:E155" si="49">((C144/C$143)-1)*100</f>
        <v>0.4800037463707163</v>
      </c>
      <c r="F144" s="41">
        <f t="shared" si="48"/>
        <v>1.6835495527516287</v>
      </c>
    </row>
    <row r="145" spans="1:6" x14ac:dyDescent="0.2">
      <c r="A145" s="43"/>
      <c r="B145" s="44" t="s">
        <v>52</v>
      </c>
      <c r="C145" s="46">
        <v>858.55</v>
      </c>
      <c r="D145" s="46">
        <f t="shared" si="47"/>
        <v>3.3789294619346322E-2</v>
      </c>
      <c r="E145" s="46">
        <f t="shared" si="49"/>
        <v>0.51395523087010009</v>
      </c>
      <c r="F145" s="46">
        <f t="shared" si="48"/>
        <v>1.2835183503014047</v>
      </c>
    </row>
    <row r="146" spans="1:6" hidden="1" x14ac:dyDescent="0.2">
      <c r="A146" s="22"/>
      <c r="B146" s="23" t="s">
        <v>53</v>
      </c>
      <c r="C146" s="40"/>
      <c r="D146" s="40">
        <f t="shared" si="47"/>
        <v>-100</v>
      </c>
      <c r="E146" s="40">
        <f t="shared" si="49"/>
        <v>-100</v>
      </c>
      <c r="F146" s="40">
        <f t="shared" si="48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47"/>
        <v>#DIV/0!</v>
      </c>
      <c r="E147" s="40">
        <f t="shared" si="49"/>
        <v>-100</v>
      </c>
      <c r="F147" s="40">
        <f t="shared" si="48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47"/>
        <v>#DIV/0!</v>
      </c>
      <c r="E148" s="40">
        <f t="shared" si="49"/>
        <v>-100</v>
      </c>
      <c r="F148" s="40">
        <f t="shared" si="48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47"/>
        <v>#DIV/0!</v>
      </c>
      <c r="E149" s="40">
        <f t="shared" si="49"/>
        <v>-100</v>
      </c>
      <c r="F149" s="40">
        <f t="shared" si="48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47"/>
        <v>#DIV/0!</v>
      </c>
      <c r="E150" s="40">
        <f t="shared" si="49"/>
        <v>-100</v>
      </c>
      <c r="F150" s="40">
        <f t="shared" si="48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50">((C151/C150)-1)*100</f>
        <v>#DIV/0!</v>
      </c>
      <c r="E151" s="40">
        <f t="shared" si="49"/>
        <v>-100</v>
      </c>
      <c r="F151" s="40">
        <f t="shared" si="48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49"/>
        <v>-100</v>
      </c>
      <c r="F152" s="40">
        <f t="shared" si="48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49"/>
        <v>-100</v>
      </c>
      <c r="F153" s="40">
        <f t="shared" si="48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49"/>
        <v>-100</v>
      </c>
      <c r="F154" s="40">
        <f t="shared" si="48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49"/>
        <v>-100</v>
      </c>
      <c r="F155" s="40">
        <f t="shared" si="48"/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1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63"/>
  <sheetViews>
    <sheetView showGridLines="0" topLeftCell="A132" workbookViewId="0">
      <selection activeCell="I162" sqref="I162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20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480.61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483.42</v>
      </c>
      <c r="D11" s="24">
        <f t="shared" ref="D11:D17" si="0">((C11/C10)-1)*100</f>
        <v>0.58467364391086019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484.98</v>
      </c>
      <c r="D12" s="34">
        <f t="shared" si="0"/>
        <v>0.32270075710563173</v>
      </c>
      <c r="E12" s="34">
        <f>((C12/C$11)-1)*100</f>
        <v>0.32270075710563173</v>
      </c>
      <c r="F12" s="34" t="s">
        <v>3</v>
      </c>
    </row>
    <row r="13" spans="1:6" x14ac:dyDescent="0.2">
      <c r="A13" s="22"/>
      <c r="B13" s="23" t="s">
        <v>52</v>
      </c>
      <c r="C13" s="24">
        <v>485.78</v>
      </c>
      <c r="D13" s="25">
        <f t="shared" si="0"/>
        <v>0.1649552558868228</v>
      </c>
      <c r="E13" s="25">
        <f>((C13/C$11)-1)*100</f>
        <v>0.48818832485209018</v>
      </c>
      <c r="F13" s="25" t="s">
        <v>3</v>
      </c>
    </row>
    <row r="14" spans="1:6" x14ac:dyDescent="0.2">
      <c r="A14" s="22"/>
      <c r="B14" s="23" t="s">
        <v>53</v>
      </c>
      <c r="C14" s="24">
        <v>486.84</v>
      </c>
      <c r="D14" s="25">
        <f t="shared" si="0"/>
        <v>0.21820577216022929</v>
      </c>
      <c r="E14" s="25">
        <f>((C14/C$11)-1)*100</f>
        <v>0.70745935211615762</v>
      </c>
      <c r="F14" s="25" t="s">
        <v>3</v>
      </c>
    </row>
    <row r="15" spans="1:6" x14ac:dyDescent="0.2">
      <c r="A15" s="22"/>
      <c r="B15" s="23" t="s">
        <v>54</v>
      </c>
      <c r="C15" s="24">
        <v>487.63</v>
      </c>
      <c r="D15" s="25">
        <f t="shared" si="0"/>
        <v>0.162270971982581</v>
      </c>
      <c r="E15" s="25">
        <f>((C15/C$11)-1)*100</f>
        <v>0.87087832526580033</v>
      </c>
      <c r="F15" s="25" t="s">
        <v>3</v>
      </c>
    </row>
    <row r="16" spans="1:6" x14ac:dyDescent="0.2">
      <c r="A16" s="22"/>
      <c r="B16" s="23" t="s">
        <v>55</v>
      </c>
      <c r="C16" s="24">
        <v>489.06</v>
      </c>
      <c r="D16" s="25">
        <f t="shared" si="0"/>
        <v>0.29325513196480912</v>
      </c>
      <c r="E16" s="25">
        <f>((C16/C$11)-1)*100</f>
        <v>1.1666873526126276</v>
      </c>
      <c r="F16" s="25" t="s">
        <v>3</v>
      </c>
    </row>
    <row r="17" spans="1:6" x14ac:dyDescent="0.2">
      <c r="A17" s="22"/>
      <c r="B17" s="23" t="s">
        <v>56</v>
      </c>
      <c r="C17" s="30">
        <v>492.58</v>
      </c>
      <c r="D17" s="25">
        <f t="shared" si="0"/>
        <v>0.71974808816914759</v>
      </c>
      <c r="E17" s="25">
        <f t="shared" ref="E17:E23" si="1">((C17/C$11)-1)*100</f>
        <v>1.8948326506971203</v>
      </c>
      <c r="F17" s="25" t="s">
        <v>3</v>
      </c>
    </row>
    <row r="18" spans="1:6" x14ac:dyDescent="0.2">
      <c r="A18" s="22"/>
      <c r="B18" s="23" t="s">
        <v>57</v>
      </c>
      <c r="C18" s="24">
        <v>492.18</v>
      </c>
      <c r="D18" s="25">
        <f>((C18/C17)-1)*100</f>
        <v>-8.1205083438218306E-2</v>
      </c>
      <c r="E18" s="25">
        <f t="shared" si="1"/>
        <v>1.8120888668238688</v>
      </c>
      <c r="F18" s="25" t="s">
        <v>3</v>
      </c>
    </row>
    <row r="19" spans="1:6" x14ac:dyDescent="0.2">
      <c r="A19" s="22"/>
      <c r="B19" s="23" t="s">
        <v>58</v>
      </c>
      <c r="C19" s="24">
        <v>494.94</v>
      </c>
      <c r="D19" s="25">
        <f>((C19/C18)-1)*100</f>
        <v>0.56077044983542379</v>
      </c>
      <c r="E19" s="25">
        <f t="shared" si="1"/>
        <v>2.3830209755492104</v>
      </c>
      <c r="F19" s="25" t="s">
        <v>3</v>
      </c>
    </row>
    <row r="20" spans="1:6" x14ac:dyDescent="0.2">
      <c r="A20" s="22"/>
      <c r="B20" s="23" t="s">
        <v>59</v>
      </c>
      <c r="C20" s="24">
        <v>496.16</v>
      </c>
      <c r="D20" s="25">
        <f>((C20/C19)-1)*100</f>
        <v>0.24649452458884724</v>
      </c>
      <c r="E20" s="25">
        <f t="shared" si="1"/>
        <v>2.635389516362574</v>
      </c>
      <c r="F20" s="25" t="s">
        <v>3</v>
      </c>
    </row>
    <row r="21" spans="1:6" x14ac:dyDescent="0.2">
      <c r="A21" s="22"/>
      <c r="B21" s="23" t="s">
        <v>60</v>
      </c>
      <c r="C21" s="24">
        <v>497.82</v>
      </c>
      <c r="D21" s="25">
        <f t="shared" ref="D21:D49" si="2">((C21/C20)-1)*100</f>
        <v>0.33456949371168943</v>
      </c>
      <c r="E21" s="25">
        <f t="shared" si="1"/>
        <v>2.9787762194365186</v>
      </c>
      <c r="F21" s="25" t="s">
        <v>3</v>
      </c>
    </row>
    <row r="22" spans="1:6" x14ac:dyDescent="0.2">
      <c r="A22" s="22"/>
      <c r="B22" s="23" t="s">
        <v>4</v>
      </c>
      <c r="C22" s="24">
        <v>502.77</v>
      </c>
      <c r="D22" s="25">
        <f t="shared" si="2"/>
        <v>0.99433530191634922</v>
      </c>
      <c r="E22" s="25">
        <f t="shared" si="1"/>
        <v>4.0027305448678163</v>
      </c>
      <c r="F22" s="25">
        <f>((C22/C10)-1)*100</f>
        <v>4.610807099311276</v>
      </c>
    </row>
    <row r="23" spans="1:6" x14ac:dyDescent="0.2">
      <c r="A23" s="22"/>
      <c r="B23" s="23" t="s">
        <v>5</v>
      </c>
      <c r="C23" s="24">
        <v>503.23</v>
      </c>
      <c r="D23" s="25">
        <f t="shared" si="2"/>
        <v>9.1493128070507801E-2</v>
      </c>
      <c r="E23" s="25">
        <f t="shared" si="1"/>
        <v>4.0978858963220288</v>
      </c>
      <c r="F23" s="25">
        <f>((C23/C11)-1)*100</f>
        <v>4.0978858963220288</v>
      </c>
    </row>
    <row r="24" spans="1:6" x14ac:dyDescent="0.2">
      <c r="A24" s="29">
        <v>2015</v>
      </c>
      <c r="B24" s="32" t="s">
        <v>51</v>
      </c>
      <c r="C24" s="33">
        <v>507.94</v>
      </c>
      <c r="D24" s="34">
        <f t="shared" si="2"/>
        <v>0.93595373884705069</v>
      </c>
      <c r="E24" s="34">
        <f t="shared" ref="E24:E29" si="3">((C24/C$23)-1)*100</f>
        <v>0.93595373884705069</v>
      </c>
      <c r="F24" s="34">
        <f>((C24/C12)-1)*100</f>
        <v>4.7342158439523274</v>
      </c>
    </row>
    <row r="25" spans="1:6" x14ac:dyDescent="0.2">
      <c r="A25" s="22"/>
      <c r="B25" s="23" t="s">
        <v>52</v>
      </c>
      <c r="C25" s="24">
        <v>507.7</v>
      </c>
      <c r="D25" s="25">
        <f t="shared" si="2"/>
        <v>-4.7249675158489435E-2</v>
      </c>
      <c r="E25" s="25">
        <f t="shared" si="3"/>
        <v>0.88826182858732228</v>
      </c>
      <c r="F25" s="25">
        <f t="shared" ref="F25:F47" si="4">((C25/C13)-1)*100</f>
        <v>4.5123306846720723</v>
      </c>
    </row>
    <row r="26" spans="1:6" x14ac:dyDescent="0.2">
      <c r="A26" s="22"/>
      <c r="B26" s="23" t="s">
        <v>53</v>
      </c>
      <c r="C26" s="24">
        <v>509</v>
      </c>
      <c r="D26" s="25">
        <f>((C26/C25)-1)*100</f>
        <v>0.25605672641324517</v>
      </c>
      <c r="E26" s="25">
        <f t="shared" si="3"/>
        <v>1.1465930091608234</v>
      </c>
      <c r="F26" s="25">
        <f>((C26/C14)-1)*100</f>
        <v>4.551803467258253</v>
      </c>
    </row>
    <row r="27" spans="1:6" x14ac:dyDescent="0.2">
      <c r="A27" s="22"/>
      <c r="B27" s="23" t="s">
        <v>54</v>
      </c>
      <c r="C27" s="24">
        <v>510.52</v>
      </c>
      <c r="D27" s="25">
        <f>((C27/C26)-1)*100</f>
        <v>0.29862475442041791</v>
      </c>
      <c r="E27" s="25">
        <f t="shared" si="3"/>
        <v>1.4486417741390589</v>
      </c>
      <c r="F27" s="25">
        <f>((C27/C15)-1)*100</f>
        <v>4.6941328466255205</v>
      </c>
    </row>
    <row r="28" spans="1:6" x14ac:dyDescent="0.2">
      <c r="A28" s="22"/>
      <c r="B28" s="23" t="s">
        <v>55</v>
      </c>
      <c r="C28" s="24">
        <v>515.85</v>
      </c>
      <c r="D28" s="25">
        <f t="shared" si="2"/>
        <v>1.0440335344354956</v>
      </c>
      <c r="E28" s="25">
        <f t="shared" si="3"/>
        <v>2.5077996144903913</v>
      </c>
      <c r="F28" s="25">
        <f t="shared" si="4"/>
        <v>5.4778554778554867</v>
      </c>
    </row>
    <row r="29" spans="1:6" x14ac:dyDescent="0.2">
      <c r="A29" s="22"/>
      <c r="B29" s="23" t="s">
        <v>56</v>
      </c>
      <c r="C29" s="24">
        <v>520.69000000000005</v>
      </c>
      <c r="D29" s="25">
        <f t="shared" si="2"/>
        <v>0.9382572453232596</v>
      </c>
      <c r="E29" s="25">
        <f t="shared" si="3"/>
        <v>3.4695864713947921</v>
      </c>
      <c r="F29" s="25">
        <f t="shared" si="4"/>
        <v>5.7066872386211553</v>
      </c>
    </row>
    <row r="30" spans="1:6" x14ac:dyDescent="0.2">
      <c r="A30" s="22"/>
      <c r="B30" s="23" t="s">
        <v>57</v>
      </c>
      <c r="C30" s="24">
        <v>525.19000000000005</v>
      </c>
      <c r="D30" s="25">
        <f t="shared" si="2"/>
        <v>0.8642378382530902</v>
      </c>
      <c r="E30" s="25">
        <f>((C30/C$23)-1)*100</f>
        <v>4.3638097887645833</v>
      </c>
      <c r="F30" s="25">
        <f t="shared" si="4"/>
        <v>6.7068958511113941</v>
      </c>
    </row>
    <row r="31" spans="1:6" x14ac:dyDescent="0.2">
      <c r="A31" s="22"/>
      <c r="B31" s="23" t="s">
        <v>58</v>
      </c>
      <c r="C31" s="24">
        <v>530.26</v>
      </c>
      <c r="D31" s="25">
        <f>((C31/C30)-1)*100</f>
        <v>0.96536491555436754</v>
      </c>
      <c r="E31" s="25">
        <f>((C31/C$23)-1)*100</f>
        <v>5.3713013930012155</v>
      </c>
      <c r="F31" s="25">
        <f t="shared" si="4"/>
        <v>7.1362185315391846</v>
      </c>
    </row>
    <row r="32" spans="1:6" x14ac:dyDescent="0.2">
      <c r="A32" s="22"/>
      <c r="B32" s="23" t="s">
        <v>59</v>
      </c>
      <c r="C32" s="24">
        <v>534.99</v>
      </c>
      <c r="D32" s="25">
        <f t="shared" si="2"/>
        <v>0.89201523780786385</v>
      </c>
      <c r="E32" s="25">
        <f>((C32/C$23)-1)*100</f>
        <v>6.311229457703238</v>
      </c>
      <c r="F32" s="25">
        <f t="shared" si="4"/>
        <v>7.8261044824250225</v>
      </c>
    </row>
    <row r="33" spans="1:6" x14ac:dyDescent="0.2">
      <c r="A33" s="22"/>
      <c r="B33" s="23" t="s">
        <v>60</v>
      </c>
      <c r="C33" s="24">
        <v>539.5</v>
      </c>
      <c r="D33" s="25">
        <f t="shared" si="2"/>
        <v>0.84300641133479015</v>
      </c>
      <c r="E33" s="25">
        <f>((C33/C$23)-1)*100</f>
        <v>7.2074399380005039</v>
      </c>
      <c r="F33" s="25">
        <f t="shared" si="4"/>
        <v>8.3725041179542714</v>
      </c>
    </row>
    <row r="34" spans="1:6" x14ac:dyDescent="0.2">
      <c r="A34" s="22"/>
      <c r="B34" s="23" t="s">
        <v>4</v>
      </c>
      <c r="C34" s="24">
        <v>541.47</v>
      </c>
      <c r="D34" s="25">
        <f t="shared" si="2"/>
        <v>0.36515291936978223</v>
      </c>
      <c r="E34" s="25">
        <f>((C34/C$23)-1)*100</f>
        <v>7.5989110347157274</v>
      </c>
      <c r="F34" s="25">
        <f t="shared" si="4"/>
        <v>7.6973566441912</v>
      </c>
    </row>
    <row r="35" spans="1:6" x14ac:dyDescent="0.2">
      <c r="A35" s="22"/>
      <c r="B35" s="23" t="s">
        <v>5</v>
      </c>
      <c r="C35" s="24">
        <v>542.27</v>
      </c>
      <c r="D35" s="25">
        <f t="shared" si="2"/>
        <v>0.14774595083753006</v>
      </c>
      <c r="E35" s="25">
        <f t="shared" ref="E35" si="5">((C35/C$23)-1)*100</f>
        <v>7.7578840689147999</v>
      </c>
      <c r="F35" s="25">
        <f t="shared" si="4"/>
        <v>7.7578840689147999</v>
      </c>
    </row>
    <row r="36" spans="1:6" x14ac:dyDescent="0.2">
      <c r="A36" s="29">
        <v>2016</v>
      </c>
      <c r="B36" s="32" t="s">
        <v>51</v>
      </c>
      <c r="C36" s="33">
        <v>544.61</v>
      </c>
      <c r="D36" s="34">
        <f t="shared" si="2"/>
        <v>0.43151935382743645</v>
      </c>
      <c r="E36" s="34">
        <f t="shared" ref="E36:E47" si="6">((C36/C$35)-1)*100</f>
        <v>0.43151935382743645</v>
      </c>
      <c r="F36" s="34">
        <f t="shared" si="4"/>
        <v>7.2193566169232559</v>
      </c>
    </row>
    <row r="37" spans="1:6" x14ac:dyDescent="0.2">
      <c r="A37" s="22"/>
      <c r="B37" s="23" t="s">
        <v>52</v>
      </c>
      <c r="C37" s="24">
        <v>546.58000000000004</v>
      </c>
      <c r="D37" s="25">
        <f t="shared" si="2"/>
        <v>0.3617267402361346</v>
      </c>
      <c r="E37" s="25">
        <f t="shared" si="6"/>
        <v>0.79480701495566741</v>
      </c>
      <c r="F37" s="25">
        <f t="shared" si="4"/>
        <v>7.6580657868820179</v>
      </c>
    </row>
    <row r="38" spans="1:6" x14ac:dyDescent="0.2">
      <c r="A38" s="22"/>
      <c r="B38" s="23" t="s">
        <v>53</v>
      </c>
      <c r="C38" s="24">
        <v>546.28</v>
      </c>
      <c r="D38" s="25">
        <f t="shared" si="2"/>
        <v>-5.4886750338478674E-2</v>
      </c>
      <c r="E38" s="25">
        <f t="shared" si="6"/>
        <v>0.73948402087520293</v>
      </c>
      <c r="F38" s="25">
        <f t="shared" si="4"/>
        <v>7.3241650294695537</v>
      </c>
    </row>
    <row r="39" spans="1:6" x14ac:dyDescent="0.2">
      <c r="A39" s="22"/>
      <c r="B39" s="23" t="s">
        <v>54</v>
      </c>
      <c r="C39" s="24">
        <v>548.62</v>
      </c>
      <c r="D39" s="25">
        <f t="shared" si="2"/>
        <v>0.42835176100168848</v>
      </c>
      <c r="E39" s="25">
        <f t="shared" si="6"/>
        <v>1.1710033747026394</v>
      </c>
      <c r="F39" s="25">
        <f t="shared" si="4"/>
        <v>7.4629789234506028</v>
      </c>
    </row>
    <row r="40" spans="1:6" x14ac:dyDescent="0.2">
      <c r="A40" s="22"/>
      <c r="B40" s="23" t="s">
        <v>55</v>
      </c>
      <c r="C40" s="24">
        <v>551.65</v>
      </c>
      <c r="D40" s="25">
        <f t="shared" si="2"/>
        <v>0.55229484889358638</v>
      </c>
      <c r="E40" s="25">
        <f t="shared" si="6"/>
        <v>1.7297656149150686</v>
      </c>
      <c r="F40" s="25">
        <f t="shared" si="4"/>
        <v>6.9400019385480238</v>
      </c>
    </row>
    <row r="41" spans="1:6" x14ac:dyDescent="0.2">
      <c r="A41" s="22"/>
      <c r="B41" s="23" t="s">
        <v>56</v>
      </c>
      <c r="C41" s="24">
        <v>553.85</v>
      </c>
      <c r="D41" s="25">
        <f t="shared" si="2"/>
        <v>0.39880358923232162</v>
      </c>
      <c r="E41" s="25">
        <f t="shared" si="6"/>
        <v>2.1354675715049787</v>
      </c>
      <c r="F41" s="25">
        <f t="shared" si="4"/>
        <v>6.3684726036605133</v>
      </c>
    </row>
    <row r="42" spans="1:6" x14ac:dyDescent="0.2">
      <c r="A42" s="22"/>
      <c r="B42" s="23" t="s">
        <v>57</v>
      </c>
      <c r="C42" s="24">
        <v>557.22</v>
      </c>
      <c r="D42" s="25">
        <f t="shared" si="2"/>
        <v>0.60846799675002838</v>
      </c>
      <c r="E42" s="25">
        <f t="shared" si="6"/>
        <v>2.7569292050085847</v>
      </c>
      <c r="F42" s="25">
        <f t="shared" si="4"/>
        <v>6.0987452160170541</v>
      </c>
    </row>
    <row r="43" spans="1:6" x14ac:dyDescent="0.2">
      <c r="A43" s="22"/>
      <c r="B43" s="23" t="s">
        <v>58</v>
      </c>
      <c r="C43" s="24">
        <v>557.84</v>
      </c>
      <c r="D43" s="25">
        <f t="shared" si="2"/>
        <v>0.11126664513119167</v>
      </c>
      <c r="E43" s="25">
        <f t="shared" si="6"/>
        <v>2.8712633927748366</v>
      </c>
      <c r="F43" s="25">
        <f t="shared" si="4"/>
        <v>5.2012220420171396</v>
      </c>
    </row>
    <row r="44" spans="1:6" x14ac:dyDescent="0.2">
      <c r="A44" s="22"/>
      <c r="B44" s="23" t="s">
        <v>59</v>
      </c>
      <c r="C44" s="24">
        <v>557.48</v>
      </c>
      <c r="D44" s="25">
        <f t="shared" si="2"/>
        <v>-6.4534633586699197E-2</v>
      </c>
      <c r="E44" s="25">
        <f t="shared" si="6"/>
        <v>2.8048757998782925</v>
      </c>
      <c r="F44" s="25">
        <f t="shared" si="4"/>
        <v>4.2038168937737153</v>
      </c>
    </row>
    <row r="45" spans="1:6" x14ac:dyDescent="0.2">
      <c r="A45" s="22"/>
      <c r="B45" s="23" t="s">
        <v>60</v>
      </c>
      <c r="C45" s="24">
        <v>555.91999999999996</v>
      </c>
      <c r="D45" s="25">
        <f t="shared" si="2"/>
        <v>-0.27983066657101263</v>
      </c>
      <c r="E45" s="25">
        <f t="shared" si="6"/>
        <v>2.5171962306600015</v>
      </c>
      <c r="F45" s="25">
        <f t="shared" si="4"/>
        <v>3.0435588507877531</v>
      </c>
    </row>
    <row r="46" spans="1:6" x14ac:dyDescent="0.2">
      <c r="A46" s="22"/>
      <c r="B46" s="23" t="s">
        <v>4</v>
      </c>
      <c r="C46" s="24">
        <v>557.13</v>
      </c>
      <c r="D46" s="25">
        <f t="shared" si="2"/>
        <v>0.21765721686575201</v>
      </c>
      <c r="E46" s="25">
        <f t="shared" si="6"/>
        <v>2.7403323067844543</v>
      </c>
      <c r="F46" s="25">
        <f t="shared" si="4"/>
        <v>2.8921269876447386</v>
      </c>
    </row>
    <row r="47" spans="1:6" x14ac:dyDescent="0.2">
      <c r="A47" s="22"/>
      <c r="B47" s="23" t="s">
        <v>5</v>
      </c>
      <c r="C47" s="24">
        <v>557.15</v>
      </c>
      <c r="D47" s="25">
        <f t="shared" si="2"/>
        <v>3.5898264318934281E-3</v>
      </c>
      <c r="E47" s="25">
        <f t="shared" si="6"/>
        <v>2.7440205063897993</v>
      </c>
      <c r="F47" s="25">
        <f t="shared" si="4"/>
        <v>2.7440205063897993</v>
      </c>
    </row>
    <row r="48" spans="1:6" x14ac:dyDescent="0.2">
      <c r="A48" s="29">
        <v>2017</v>
      </c>
      <c r="B48" s="32" t="s">
        <v>51</v>
      </c>
      <c r="C48" s="33">
        <v>557.5</v>
      </c>
      <c r="D48" s="34">
        <f t="shared" si="2"/>
        <v>6.2819707439643047E-2</v>
      </c>
      <c r="E48" s="34">
        <f t="shared" ref="E48:E59" si="7">((C48/C$47)-1)*100</f>
        <v>6.2819707439643047E-2</v>
      </c>
      <c r="F48" s="34">
        <f>((C48/C36)-1)*100</f>
        <v>2.3668313104790561</v>
      </c>
    </row>
    <row r="49" spans="1:6" x14ac:dyDescent="0.2">
      <c r="A49" s="22"/>
      <c r="B49" s="23" t="s">
        <v>52</v>
      </c>
      <c r="C49" s="24">
        <v>560.16</v>
      </c>
      <c r="D49" s="25">
        <f t="shared" si="2"/>
        <v>0.47713004484304378</v>
      </c>
      <c r="E49" s="25">
        <f t="shared" si="7"/>
        <v>0.54024948398097017</v>
      </c>
      <c r="F49" s="25">
        <f t="shared" ref="F49" si="8">((C49/C37)-1)*100</f>
        <v>2.4845402319879861</v>
      </c>
    </row>
    <row r="50" spans="1:6" x14ac:dyDescent="0.2">
      <c r="A50" s="22"/>
      <c r="B50" s="23" t="s">
        <v>53</v>
      </c>
      <c r="C50" s="24">
        <v>561.15</v>
      </c>
      <c r="D50" s="25">
        <f>((C50/C49)-1)*100</f>
        <v>0.17673521850900542</v>
      </c>
      <c r="E50" s="25">
        <f t="shared" si="7"/>
        <v>0.71793951359597763</v>
      </c>
      <c r="F50" s="25">
        <f>((C50/C38)-1)*100</f>
        <v>2.7220473017500302</v>
      </c>
    </row>
    <row r="51" spans="1:6" x14ac:dyDescent="0.2">
      <c r="A51" s="22"/>
      <c r="B51" s="23" t="s">
        <v>54</v>
      </c>
      <c r="C51" s="24">
        <v>562.04</v>
      </c>
      <c r="D51" s="25">
        <f>((C51/C50)-1)*100</f>
        <v>0.15860286910807098</v>
      </c>
      <c r="E51" s="25">
        <f>((C51/C$47)-1)*100</f>
        <v>0.87768105537109342</v>
      </c>
      <c r="F51" s="25">
        <f>((C51/C39)-1)*100</f>
        <v>2.4461375815682862</v>
      </c>
    </row>
    <row r="52" spans="1:6" x14ac:dyDescent="0.2">
      <c r="A52" s="22"/>
      <c r="B52" s="23" t="s">
        <v>55</v>
      </c>
      <c r="C52" s="24">
        <v>561.69000000000005</v>
      </c>
      <c r="D52" s="25">
        <f t="shared" ref="D52:D59" si="9">((C52/C51)-1)*100</f>
        <v>-6.2273147818647789E-2</v>
      </c>
      <c r="E52" s="25">
        <f t="shared" si="7"/>
        <v>0.81486134793145037</v>
      </c>
      <c r="F52" s="25">
        <f t="shared" ref="F52:F53" si="10">((C52/C40)-1)*100</f>
        <v>1.8199945617692448</v>
      </c>
    </row>
    <row r="53" spans="1:6" x14ac:dyDescent="0.2">
      <c r="A53" s="22"/>
      <c r="B53" s="23" t="s">
        <v>56</v>
      </c>
      <c r="C53" s="24">
        <v>561.66999999999996</v>
      </c>
      <c r="D53" s="25">
        <v>0</v>
      </c>
      <c r="E53" s="25">
        <f t="shared" si="7"/>
        <v>0.81127165036345428</v>
      </c>
      <c r="F53" s="25">
        <f t="shared" si="10"/>
        <v>1.4119346393427712</v>
      </c>
    </row>
    <row r="54" spans="1:6" x14ac:dyDescent="0.2">
      <c r="A54" s="22"/>
      <c r="B54" s="23" t="s">
        <v>57</v>
      </c>
      <c r="C54" s="24">
        <v>562.49</v>
      </c>
      <c r="D54" s="25">
        <f t="shared" si="9"/>
        <v>0.14599319885342243</v>
      </c>
      <c r="E54" s="25">
        <f t="shared" si="7"/>
        <v>0.95844925065062814</v>
      </c>
      <c r="F54" s="25">
        <f>((C54/C42)-1)*100</f>
        <v>0.94576648361508475</v>
      </c>
    </row>
    <row r="55" spans="1:6" x14ac:dyDescent="0.2">
      <c r="A55" s="22"/>
      <c r="B55" s="23" t="s">
        <v>58</v>
      </c>
      <c r="C55" s="24">
        <v>563.92999999999995</v>
      </c>
      <c r="D55" s="25">
        <f t="shared" si="9"/>
        <v>0.25600455119201282</v>
      </c>
      <c r="E55" s="25">
        <f t="shared" si="7"/>
        <v>1.2169074755451703</v>
      </c>
      <c r="F55" s="25">
        <f>((C55/C43)-1)*100</f>
        <v>1.0917108848415236</v>
      </c>
    </row>
    <row r="56" spans="1:6" x14ac:dyDescent="0.2">
      <c r="A56" s="22"/>
      <c r="B56" s="23" t="s">
        <v>59</v>
      </c>
      <c r="C56" s="24">
        <v>564.38</v>
      </c>
      <c r="D56" s="25">
        <f>((C56/C55)-1)*100</f>
        <v>7.9797137942660967E-2</v>
      </c>
      <c r="E56" s="25">
        <f>((C56/C$47)-1)*100</f>
        <v>1.2976756708247272</v>
      </c>
      <c r="F56" s="25">
        <f>((C56/C44)-1)*100</f>
        <v>1.2377125636794162</v>
      </c>
    </row>
    <row r="57" spans="1:6" x14ac:dyDescent="0.2">
      <c r="A57" s="22"/>
      <c r="B57" s="23" t="s">
        <v>60</v>
      </c>
      <c r="C57" s="24">
        <v>565.29999999999995</v>
      </c>
      <c r="D57" s="25">
        <f t="shared" si="9"/>
        <v>0.16301073744640071</v>
      </c>
      <c r="E57" s="25">
        <f t="shared" si="7"/>
        <v>1.462801758951815</v>
      </c>
      <c r="F57" s="25">
        <f>((C57/C45)-1)*100</f>
        <v>1.6872931357029719</v>
      </c>
    </row>
    <row r="58" spans="1:6" x14ac:dyDescent="0.2">
      <c r="A58" s="22"/>
      <c r="B58" s="23" t="s">
        <v>4</v>
      </c>
      <c r="C58" s="24">
        <v>566.66</v>
      </c>
      <c r="D58" s="25">
        <f t="shared" si="9"/>
        <v>0.2405802228905074</v>
      </c>
      <c r="E58" s="25">
        <f t="shared" si="7"/>
        <v>1.7069011935744394</v>
      </c>
      <c r="F58" s="25">
        <f>((C58/C46)-1)*100</f>
        <v>1.7105522947965524</v>
      </c>
    </row>
    <row r="59" spans="1:6" x14ac:dyDescent="0.2">
      <c r="A59" s="43"/>
      <c r="B59" s="44" t="s">
        <v>5</v>
      </c>
      <c r="C59" s="26">
        <v>570.49</v>
      </c>
      <c r="D59" s="45">
        <f t="shared" si="9"/>
        <v>0.67589030459183075</v>
      </c>
      <c r="E59" s="45">
        <f t="shared" si="7"/>
        <v>2.3943282778426056</v>
      </c>
      <c r="F59" s="45">
        <f t="shared" ref="F59" si="11">((C59/C47)-1)*100</f>
        <v>2.3943282778426056</v>
      </c>
    </row>
    <row r="60" spans="1:6" x14ac:dyDescent="0.2">
      <c r="A60" s="29">
        <v>2018</v>
      </c>
      <c r="B60" s="32" t="s">
        <v>51</v>
      </c>
      <c r="C60" s="24">
        <v>571.51</v>
      </c>
      <c r="D60" s="25">
        <f>((C60/C59)-1)*100</f>
        <v>0.17879366860067414</v>
      </c>
      <c r="E60" s="25">
        <f>((C60/C$59)-1)*100</f>
        <v>0.17879366860067414</v>
      </c>
      <c r="F60" s="25">
        <f>((C60/C48)-1)*100</f>
        <v>2.5130044843049371</v>
      </c>
    </row>
    <row r="61" spans="1:6" x14ac:dyDescent="0.2">
      <c r="A61" s="22"/>
      <c r="B61" s="23" t="s">
        <v>52</v>
      </c>
      <c r="C61" s="24">
        <v>572.16999999999996</v>
      </c>
      <c r="D61" s="25">
        <f t="shared" ref="D61:D70" si="12">((C61/C60)-1)*100</f>
        <v>0.11548354359502966</v>
      </c>
      <c r="E61" s="25">
        <f t="shared" ref="E61:E71" si="13">((C61/C$59)-1)*100</f>
        <v>0.29448368945992343</v>
      </c>
      <c r="F61" s="25">
        <f t="shared" ref="F61:F71" si="14">((C61/C49)-1)*100</f>
        <v>2.144030277063691</v>
      </c>
    </row>
    <row r="62" spans="1:6" x14ac:dyDescent="0.2">
      <c r="A62" s="22"/>
      <c r="B62" s="23" t="s">
        <v>53</v>
      </c>
      <c r="C62" s="24">
        <v>573.21</v>
      </c>
      <c r="D62" s="25">
        <f t="shared" si="12"/>
        <v>0.18176416100110782</v>
      </c>
      <c r="E62" s="25">
        <f t="shared" si="13"/>
        <v>0.47678311626848657</v>
      </c>
      <c r="F62" s="25">
        <f t="shared" si="14"/>
        <v>2.1491579791499626</v>
      </c>
    </row>
    <row r="63" spans="1:6" x14ac:dyDescent="0.2">
      <c r="A63" s="22"/>
      <c r="B63" s="23" t="s">
        <v>54</v>
      </c>
      <c r="C63" s="24">
        <v>573.70000000000005</v>
      </c>
      <c r="D63" s="25">
        <f t="shared" si="12"/>
        <v>8.5483505172634366E-2</v>
      </c>
      <c r="E63" s="25">
        <f t="shared" si="13"/>
        <v>0.56267419236095684</v>
      </c>
      <c r="F63" s="25">
        <f t="shared" si="14"/>
        <v>2.0745854387588247</v>
      </c>
    </row>
    <row r="64" spans="1:6" x14ac:dyDescent="0.2">
      <c r="A64" s="22"/>
      <c r="B64" s="23" t="s">
        <v>55</v>
      </c>
      <c r="C64" s="24">
        <v>573.5</v>
      </c>
      <c r="D64" s="25">
        <f t="shared" si="12"/>
        <v>-3.4861425832322102E-2</v>
      </c>
      <c r="E64" s="25">
        <f t="shared" si="13"/>
        <v>0.52761661028237761</v>
      </c>
      <c r="F64" s="25">
        <f t="shared" si="14"/>
        <v>2.1025832754722362</v>
      </c>
    </row>
    <row r="65" spans="1:6" x14ac:dyDescent="0.2">
      <c r="A65" s="22"/>
      <c r="B65" s="23" t="s">
        <v>56</v>
      </c>
      <c r="C65" s="24">
        <v>574.32000000000005</v>
      </c>
      <c r="D65" s="25">
        <f>((C65/C64)-1)*100</f>
        <v>0.14298169136879313</v>
      </c>
      <c r="E65" s="25">
        <f>((C65/C$59)-1)*100</f>
        <v>0.67135269680451692</v>
      </c>
      <c r="F65" s="25">
        <f>((C65/C53)-1)*100</f>
        <v>2.252212153043609</v>
      </c>
    </row>
    <row r="66" spans="1:6" x14ac:dyDescent="0.2">
      <c r="A66" s="22"/>
      <c r="B66" s="23" t="s">
        <v>57</v>
      </c>
      <c r="C66" s="24">
        <v>574.04</v>
      </c>
      <c r="D66" s="25">
        <v>-0.04</v>
      </c>
      <c r="E66" s="25">
        <f t="shared" si="13"/>
        <v>0.62227208189449268</v>
      </c>
      <c r="F66" s="25">
        <f t="shared" si="14"/>
        <v>2.0533698376860032</v>
      </c>
    </row>
    <row r="67" spans="1:6" ht="12" customHeight="1" x14ac:dyDescent="0.2">
      <c r="A67" s="22"/>
      <c r="B67" s="23" t="s">
        <v>58</v>
      </c>
      <c r="C67" s="24">
        <v>575.02</v>
      </c>
      <c r="D67" s="25">
        <f t="shared" si="12"/>
        <v>0.17071981046616891</v>
      </c>
      <c r="E67" s="25">
        <f t="shared" si="13"/>
        <v>0.79405423407947762</v>
      </c>
      <c r="F67" s="25">
        <f t="shared" si="14"/>
        <v>1.9665561328533698</v>
      </c>
    </row>
    <row r="68" spans="1:6" x14ac:dyDescent="0.2">
      <c r="A68" s="22"/>
      <c r="B68" s="23" t="s">
        <v>59</v>
      </c>
      <c r="C68" s="24">
        <v>574.91999999999996</v>
      </c>
      <c r="D68" s="25">
        <v>-0.01</v>
      </c>
      <c r="E68" s="25">
        <f t="shared" si="13"/>
        <v>0.776525443040188</v>
      </c>
      <c r="F68" s="25">
        <f t="shared" si="14"/>
        <v>1.8675360572663724</v>
      </c>
    </row>
    <row r="69" spans="1:6" x14ac:dyDescent="0.2">
      <c r="A69" s="22"/>
      <c r="B69" s="23" t="s">
        <v>60</v>
      </c>
      <c r="C69" s="24">
        <v>576.51</v>
      </c>
      <c r="D69" s="25">
        <f t="shared" si="12"/>
        <v>0.27656021707369582</v>
      </c>
      <c r="E69" s="25">
        <f t="shared" si="13"/>
        <v>1.0552332205647774</v>
      </c>
      <c r="F69" s="25">
        <f t="shared" si="14"/>
        <v>1.9830178666194964</v>
      </c>
    </row>
    <row r="70" spans="1:6" x14ac:dyDescent="0.2">
      <c r="A70" s="22"/>
      <c r="B70" s="23" t="s">
        <v>4</v>
      </c>
      <c r="C70" s="24">
        <v>577</v>
      </c>
      <c r="D70" s="25">
        <f t="shared" si="12"/>
        <v>8.4994189172782342E-2</v>
      </c>
      <c r="E70" s="25">
        <f t="shared" si="13"/>
        <v>1.1411242966572477</v>
      </c>
      <c r="F70" s="25">
        <f t="shared" si="14"/>
        <v>1.8247273497335348</v>
      </c>
    </row>
    <row r="71" spans="1:6" x14ac:dyDescent="0.2">
      <c r="A71" s="43"/>
      <c r="B71" s="44" t="s">
        <v>5</v>
      </c>
      <c r="C71" s="24">
        <v>578.41999999999996</v>
      </c>
      <c r="D71" s="25">
        <v>0.24</v>
      </c>
      <c r="E71" s="25">
        <f t="shared" si="13"/>
        <v>1.3900331294150581</v>
      </c>
      <c r="F71" s="25">
        <f t="shared" si="14"/>
        <v>1.3900331294150581</v>
      </c>
    </row>
    <row r="72" spans="1:6" x14ac:dyDescent="0.2">
      <c r="A72" s="29">
        <v>2019</v>
      </c>
      <c r="B72" s="32" t="s">
        <v>51</v>
      </c>
      <c r="C72" s="33">
        <v>580.63</v>
      </c>
      <c r="D72" s="34">
        <f>((C72/C71)-1)*100</f>
        <v>0.3820753085992834</v>
      </c>
      <c r="E72" s="34">
        <f>((C72/C$71)-1)*100</f>
        <v>0.3820753085992834</v>
      </c>
      <c r="F72" s="34">
        <f>((C72/C60)-1)*100</f>
        <v>1.5957726024041552</v>
      </c>
    </row>
    <row r="73" spans="1:6" x14ac:dyDescent="0.2">
      <c r="A73" s="22"/>
      <c r="B73" s="23" t="s">
        <v>52</v>
      </c>
      <c r="C73" s="24">
        <v>582.54</v>
      </c>
      <c r="D73" s="25">
        <v>0.32</v>
      </c>
      <c r="E73" s="25">
        <f>((C73/C$71)-1)*100</f>
        <v>0.71228519069188589</v>
      </c>
      <c r="F73" s="25">
        <f t="shared" ref="F73:F76" si="15">((C73/C61)-1)*100</f>
        <v>1.8123984130590465</v>
      </c>
    </row>
    <row r="74" spans="1:6" x14ac:dyDescent="0.2">
      <c r="A74" s="22"/>
      <c r="B74" s="23" t="s">
        <v>53</v>
      </c>
      <c r="C74" s="24">
        <v>582.66999999999996</v>
      </c>
      <c r="D74" s="25">
        <f t="shared" ref="D74:D76" si="16">((C74/C73)-1)*100</f>
        <v>2.2316064132943403E-2</v>
      </c>
      <c r="E74" s="25">
        <f t="shared" ref="E74:E83" si="17">((C74/C$71)-1)*100</f>
        <v>0.73476020884477578</v>
      </c>
      <c r="F74" s="25">
        <f t="shared" si="15"/>
        <v>1.6503550182306537</v>
      </c>
    </row>
    <row r="75" spans="1:6" x14ac:dyDescent="0.2">
      <c r="A75" s="22"/>
      <c r="B75" s="23" t="s">
        <v>54</v>
      </c>
      <c r="C75" s="24">
        <v>583.72</v>
      </c>
      <c r="D75" s="25">
        <f t="shared" si="16"/>
        <v>0.18020491873618205</v>
      </c>
      <c r="E75" s="25">
        <f t="shared" si="17"/>
        <v>0.91628920161821448</v>
      </c>
      <c r="F75" s="25">
        <f t="shared" si="15"/>
        <v>1.7465574341990475</v>
      </c>
    </row>
    <row r="76" spans="1:6" x14ac:dyDescent="0.2">
      <c r="A76" s="22"/>
      <c r="B76" s="23" t="s">
        <v>55</v>
      </c>
      <c r="C76" s="24">
        <v>585.42999999999995</v>
      </c>
      <c r="D76" s="25">
        <f t="shared" si="16"/>
        <v>0.29294867402178681</v>
      </c>
      <c r="E76" s="25">
        <f t="shared" si="17"/>
        <v>1.2119221327063334</v>
      </c>
      <c r="F76" s="25">
        <f t="shared" si="15"/>
        <v>2.0802092414995643</v>
      </c>
    </row>
    <row r="77" spans="1:6" x14ac:dyDescent="0.2">
      <c r="A77" s="22"/>
      <c r="B77" s="23" t="s">
        <v>56</v>
      </c>
      <c r="C77" s="24">
        <v>586.01</v>
      </c>
      <c r="D77" s="25">
        <v>0.09</v>
      </c>
      <c r="E77" s="25">
        <f t="shared" si="17"/>
        <v>1.312195290619278</v>
      </c>
      <c r="F77" s="25">
        <f>((C77/C65)-1)*100</f>
        <v>2.035450619863477</v>
      </c>
    </row>
    <row r="78" spans="1:6" x14ac:dyDescent="0.2">
      <c r="A78" s="22"/>
      <c r="B78" s="23" t="s">
        <v>57</v>
      </c>
      <c r="C78" s="24">
        <v>587.61</v>
      </c>
      <c r="D78" s="25">
        <f t="shared" ref="D78:D80" si="18">((C78/C77)-1)*100</f>
        <v>0.27303288339790566</v>
      </c>
      <c r="E78" s="25">
        <f t="shared" si="17"/>
        <v>1.5888108986549687</v>
      </c>
      <c r="F78" s="25">
        <f t="shared" ref="F78:F95" si="19">((C78/C66)-1)*100</f>
        <v>2.3639467632917688</v>
      </c>
    </row>
    <row r="79" spans="1:6" x14ac:dyDescent="0.2">
      <c r="A79" s="22"/>
      <c r="B79" s="23" t="s">
        <v>58</v>
      </c>
      <c r="C79" s="24">
        <v>588.97</v>
      </c>
      <c r="D79" s="25">
        <f t="shared" si="18"/>
        <v>0.23144602712683593</v>
      </c>
      <c r="E79" s="25">
        <f>((C79/C$71)-1)*100</f>
        <v>1.823934165485297</v>
      </c>
      <c r="F79" s="25">
        <f t="shared" si="19"/>
        <v>2.4260025738235269</v>
      </c>
    </row>
    <row r="80" spans="1:6" x14ac:dyDescent="0.2">
      <c r="A80" s="22"/>
      <c r="B80" s="23" t="s">
        <v>59</v>
      </c>
      <c r="C80" s="24">
        <v>588.38</v>
      </c>
      <c r="D80" s="25">
        <f t="shared" si="18"/>
        <v>-0.10017488157292309</v>
      </c>
      <c r="E80" s="25">
        <f t="shared" si="17"/>
        <v>1.7219321600221438</v>
      </c>
      <c r="F80" s="25">
        <f t="shared" si="19"/>
        <v>2.3411952967369531</v>
      </c>
    </row>
    <row r="81" spans="1:6" x14ac:dyDescent="0.2">
      <c r="A81" s="22"/>
      <c r="B81" s="23" t="s">
        <v>60</v>
      </c>
      <c r="C81" s="24">
        <v>588.84</v>
      </c>
      <c r="D81" s="25">
        <v>7.0000000000000007E-2</v>
      </c>
      <c r="E81" s="25">
        <f t="shared" si="17"/>
        <v>1.8014591473324071</v>
      </c>
      <c r="F81" s="25">
        <f t="shared" si="19"/>
        <v>2.1387313316334478</v>
      </c>
    </row>
    <row r="82" spans="1:6" x14ac:dyDescent="0.2">
      <c r="A82" s="22"/>
      <c r="B82" s="23" t="s">
        <v>4</v>
      </c>
      <c r="C82" s="24">
        <v>589.78</v>
      </c>
      <c r="D82" s="25">
        <v>0.15</v>
      </c>
      <c r="E82" s="25">
        <f t="shared" si="17"/>
        <v>1.963970817053351</v>
      </c>
      <c r="F82" s="25">
        <f t="shared" si="19"/>
        <v>2.214904679376084</v>
      </c>
    </row>
    <row r="83" spans="1:6" x14ac:dyDescent="0.2">
      <c r="A83" s="43"/>
      <c r="B83" s="44" t="s">
        <v>5</v>
      </c>
      <c r="C83" s="24">
        <v>590.20000000000005</v>
      </c>
      <c r="D83" s="25">
        <f t="shared" ref="D83" si="20">((C83/C82)-1)*100</f>
        <v>7.1212994675984298E-2</v>
      </c>
      <c r="E83" s="25">
        <f t="shared" si="17"/>
        <v>2.0365824141627353</v>
      </c>
      <c r="F83" s="25">
        <f t="shared" si="19"/>
        <v>2.0365824141627353</v>
      </c>
    </row>
    <row r="84" spans="1:6" x14ac:dyDescent="0.2">
      <c r="A84" s="29">
        <v>2020</v>
      </c>
      <c r="B84" s="32" t="s">
        <v>51</v>
      </c>
      <c r="C84" s="33">
        <v>593.22</v>
      </c>
      <c r="D84" s="34">
        <f>((C84/C83)-1)*100</f>
        <v>0.51169095221959005</v>
      </c>
      <c r="E84" s="34">
        <f>((C84/C$83)-1)*100</f>
        <v>0.51169095221959005</v>
      </c>
      <c r="F84" s="34">
        <f t="shared" si="19"/>
        <v>2.1683343953980971</v>
      </c>
    </row>
    <row r="85" spans="1:6" ht="12" customHeight="1" x14ac:dyDescent="0.2">
      <c r="A85" s="22"/>
      <c r="B85" s="23" t="s">
        <v>52</v>
      </c>
      <c r="C85" s="24">
        <v>593.79999999999995</v>
      </c>
      <c r="D85" s="25">
        <f>((C85/C84)-1)*100</f>
        <v>9.7771484440833945E-2</v>
      </c>
      <c r="E85" s="25">
        <f>((C85/C$83)-1)*100</f>
        <v>0.60996272450015709</v>
      </c>
      <c r="F85" s="25">
        <f t="shared" si="19"/>
        <v>1.9329144779757668</v>
      </c>
    </row>
    <row r="86" spans="1:6" x14ac:dyDescent="0.2">
      <c r="A86" s="22"/>
      <c r="B86" s="23" t="s">
        <v>53</v>
      </c>
      <c r="C86" s="24">
        <v>593.98</v>
      </c>
      <c r="D86" s="25">
        <f>((C86/C85)-1)*100</f>
        <v>3.0313236780066255E-2</v>
      </c>
      <c r="E86" s="25">
        <f>((C86/C$83)-1)*100</f>
        <v>0.64046086072517827</v>
      </c>
      <c r="F86" s="25">
        <f t="shared" si="19"/>
        <v>1.9410644103866836</v>
      </c>
    </row>
    <row r="87" spans="1:6" x14ac:dyDescent="0.2">
      <c r="A87" s="22"/>
      <c r="B87" s="23" t="s">
        <v>54</v>
      </c>
      <c r="C87" s="24">
        <v>594.94000000000005</v>
      </c>
      <c r="D87" s="25">
        <f>((C87/C86)-1)*100</f>
        <v>0.16162160342099163</v>
      </c>
      <c r="E87" s="25">
        <f>((C87/C$83)-1)*100</f>
        <v>0.80311758725855054</v>
      </c>
      <c r="F87" s="25">
        <f t="shared" si="19"/>
        <v>1.922154457616676</v>
      </c>
    </row>
    <row r="88" spans="1:6" x14ac:dyDescent="0.2">
      <c r="A88" s="22"/>
      <c r="B88" s="23" t="s">
        <v>55</v>
      </c>
      <c r="C88" s="24">
        <v>595.82000000000005</v>
      </c>
      <c r="D88" s="25">
        <f>((C88/C87)-1)*100</f>
        <v>0.14791407536893786</v>
      </c>
      <c r="E88" s="25">
        <f>((C88/C$83)-1)*100</f>
        <v>0.95221958658082695</v>
      </c>
      <c r="F88" s="25">
        <f t="shared" si="19"/>
        <v>1.7747638487949136</v>
      </c>
    </row>
    <row r="89" spans="1:6" ht="14.25" customHeight="1" x14ac:dyDescent="0.2">
      <c r="A89" s="22"/>
      <c r="B89" s="23" t="s">
        <v>56</v>
      </c>
      <c r="C89" s="24">
        <v>596.22</v>
      </c>
      <c r="D89" s="25">
        <v>0.06</v>
      </c>
      <c r="E89" s="25">
        <f t="shared" ref="E89:E95" si="21">((C89/C$83)-1)*100</f>
        <v>1.019993222636395</v>
      </c>
      <c r="F89" s="25">
        <f t="shared" si="19"/>
        <v>1.7422910871828234</v>
      </c>
    </row>
    <row r="90" spans="1:6" x14ac:dyDescent="0.2">
      <c r="A90" s="22"/>
      <c r="B90" s="23" t="s">
        <v>57</v>
      </c>
      <c r="C90" s="24">
        <v>597.14</v>
      </c>
      <c r="D90" s="25">
        <f t="shared" ref="D90" si="22">((C90/C89)-1)*100</f>
        <v>0.15430545771695225</v>
      </c>
      <c r="E90" s="25">
        <f t="shared" si="21"/>
        <v>1.1758725855641972</v>
      </c>
      <c r="F90" s="25">
        <f t="shared" si="19"/>
        <v>1.6218239989108429</v>
      </c>
    </row>
    <row r="91" spans="1:6" x14ac:dyDescent="0.2">
      <c r="A91" s="22"/>
      <c r="B91" s="23" t="s">
        <v>58</v>
      </c>
      <c r="C91" s="24">
        <v>613.07000000000005</v>
      </c>
      <c r="D91" s="25">
        <v>2.66</v>
      </c>
      <c r="E91" s="25">
        <f>((C91/C$83)-1)*100</f>
        <v>3.8749576414774722</v>
      </c>
      <c r="F91" s="25">
        <f>((C91/C79)-1)*100</f>
        <v>4.0918892303512866</v>
      </c>
    </row>
    <row r="92" spans="1:6" x14ac:dyDescent="0.2">
      <c r="A92" s="22"/>
      <c r="B92" s="23" t="s">
        <v>59</v>
      </c>
      <c r="C92" s="24">
        <v>626.86</v>
      </c>
      <c r="D92" s="25">
        <v>2.2400000000000002</v>
      </c>
      <c r="E92" s="25">
        <f>((C92/C$83)-1)*100</f>
        <v>6.2114537444933893</v>
      </c>
      <c r="F92" s="25">
        <f>((C92/C80)-1)*100</f>
        <v>6.5399911621741191</v>
      </c>
    </row>
    <row r="93" spans="1:6" x14ac:dyDescent="0.2">
      <c r="A93" s="22"/>
      <c r="B93" s="23" t="s">
        <v>60</v>
      </c>
      <c r="C93" s="24">
        <v>692.66</v>
      </c>
      <c r="D93" s="25">
        <v>10.49</v>
      </c>
      <c r="E93" s="25">
        <f>((C93/C$83)-1)*100</f>
        <v>17.360216875635359</v>
      </c>
      <c r="F93" s="25">
        <f>((C93/C81)-1)*100</f>
        <v>17.63127504924935</v>
      </c>
    </row>
    <row r="94" spans="1:6" x14ac:dyDescent="0.2">
      <c r="A94" s="22"/>
      <c r="B94" s="23" t="s">
        <v>4</v>
      </c>
      <c r="C94" s="24">
        <v>712.11</v>
      </c>
      <c r="D94" s="25">
        <v>2.8</v>
      </c>
      <c r="E94" s="25">
        <f>((C94/C$83)-1)*100</f>
        <v>20.655709928837673</v>
      </c>
      <c r="F94" s="25">
        <f>((C94/C82)-1)*100</f>
        <v>20.74163247312557</v>
      </c>
    </row>
    <row r="95" spans="1:6" x14ac:dyDescent="0.2">
      <c r="A95" s="43"/>
      <c r="B95" s="44" t="s">
        <v>5</v>
      </c>
      <c r="C95" s="26">
        <v>717.86</v>
      </c>
      <c r="D95" s="45">
        <v>0.8</v>
      </c>
      <c r="E95" s="45">
        <f t="shared" si="21"/>
        <v>21.629955947136548</v>
      </c>
      <c r="F95" s="45">
        <f t="shared" si="19"/>
        <v>21.629955947136548</v>
      </c>
    </row>
    <row r="96" spans="1:6" ht="13.5" customHeight="1" x14ac:dyDescent="0.2">
      <c r="A96" s="29">
        <v>2021</v>
      </c>
      <c r="B96" s="32" t="s">
        <v>51</v>
      </c>
      <c r="C96" s="33">
        <v>725.12</v>
      </c>
      <c r="D96" s="34">
        <f>((C96/C95)-1)*100</f>
        <v>1.0113392583512182</v>
      </c>
      <c r="E96" s="34">
        <f t="shared" ref="E96:E101" si="23">((C96/C$95)-1)*100</f>
        <v>1.0113392583512182</v>
      </c>
      <c r="F96" s="34">
        <f t="shared" ref="F96" si="24">((C96/C84)-1)*100</f>
        <v>22.234584134048063</v>
      </c>
    </row>
    <row r="97" spans="1:6" ht="12" customHeight="1" x14ac:dyDescent="0.2">
      <c r="A97" s="22"/>
      <c r="B97" s="23" t="s">
        <v>52</v>
      </c>
      <c r="C97" s="24">
        <v>746.48</v>
      </c>
      <c r="D97" s="25">
        <v>2.94</v>
      </c>
      <c r="E97" s="25">
        <f t="shared" si="23"/>
        <v>3.9868498035828814</v>
      </c>
      <c r="F97" s="25">
        <f t="shared" ref="F97:F105" si="25">((C97/C85)-1)*100</f>
        <v>25.712361064331436</v>
      </c>
    </row>
    <row r="98" spans="1:6" x14ac:dyDescent="0.2">
      <c r="A98" s="22"/>
      <c r="B98" s="23" t="s">
        <v>53</v>
      </c>
      <c r="C98" s="24">
        <v>893.08</v>
      </c>
      <c r="D98" s="25">
        <v>19.63</v>
      </c>
      <c r="E98" s="25">
        <f t="shared" si="23"/>
        <v>24.408659070013663</v>
      </c>
      <c r="F98" s="25">
        <f t="shared" si="25"/>
        <v>50.35523081585238</v>
      </c>
    </row>
    <row r="99" spans="1:6" x14ac:dyDescent="0.2">
      <c r="A99" s="22"/>
      <c r="B99" s="23" t="s">
        <v>54</v>
      </c>
      <c r="C99" s="24">
        <v>927.6</v>
      </c>
      <c r="D99" s="25">
        <f>((C99/C98)-1)*100</f>
        <v>3.8652752273032664</v>
      </c>
      <c r="E99" s="25">
        <f t="shared" si="23"/>
        <v>29.217396149667074</v>
      </c>
      <c r="F99" s="25">
        <f t="shared" si="25"/>
        <v>55.914882172992229</v>
      </c>
    </row>
    <row r="100" spans="1:6" x14ac:dyDescent="0.2">
      <c r="A100" s="22"/>
      <c r="B100" s="23" t="s">
        <v>55</v>
      </c>
      <c r="C100" s="24">
        <v>963.67</v>
      </c>
      <c r="D100" s="25">
        <f>((C100/C99)-1)*100</f>
        <v>3.8885295385942209</v>
      </c>
      <c r="E100" s="25">
        <f t="shared" si="23"/>
        <v>34.242052767949183</v>
      </c>
      <c r="F100" s="25">
        <f t="shared" si="25"/>
        <v>61.738444496660037</v>
      </c>
    </row>
    <row r="101" spans="1:6" ht="14.25" customHeight="1" x14ac:dyDescent="0.2">
      <c r="A101" s="22"/>
      <c r="B101" s="23" t="s">
        <v>56</v>
      </c>
      <c r="C101" s="24">
        <v>988.86</v>
      </c>
      <c r="D101" s="25">
        <f>((C101/C100)-1)*100</f>
        <v>2.6139653615864455</v>
      </c>
      <c r="E101" s="25">
        <f t="shared" si="23"/>
        <v>37.751093527985958</v>
      </c>
      <c r="F101" s="25">
        <f t="shared" si="25"/>
        <v>65.854885780416623</v>
      </c>
    </row>
    <row r="102" spans="1:6" x14ac:dyDescent="0.2">
      <c r="A102" s="22"/>
      <c r="B102" s="23" t="s">
        <v>57</v>
      </c>
      <c r="C102" s="24">
        <v>1027.03</v>
      </c>
      <c r="D102" s="25">
        <f>((C102/C101)-1)*100</f>
        <v>3.8600004045062031</v>
      </c>
      <c r="E102" s="25">
        <f>((C102/C$95)-1)*100</f>
        <v>43.068286295377931</v>
      </c>
      <c r="F102" s="25">
        <f t="shared" si="25"/>
        <v>71.991492782262114</v>
      </c>
    </row>
    <row r="103" spans="1:6" x14ac:dyDescent="0.2">
      <c r="A103" s="22"/>
      <c r="B103" s="23" t="s">
        <v>58</v>
      </c>
      <c r="C103" s="24">
        <v>1043.21</v>
      </c>
      <c r="D103" s="25">
        <f t="shared" ref="D103:D107" si="26">((C103/C102)-1)*100</f>
        <v>1.5754164922154201</v>
      </c>
      <c r="E103" s="25">
        <f t="shared" ref="E103:E107" si="27">((C103/C$95)-1)*100</f>
        <v>45.322207672805284</v>
      </c>
      <c r="F103" s="25">
        <f t="shared" si="25"/>
        <v>70.161645489095847</v>
      </c>
    </row>
    <row r="104" spans="1:6" x14ac:dyDescent="0.2">
      <c r="A104" s="22"/>
      <c r="B104" s="23" t="s">
        <v>59</v>
      </c>
      <c r="C104" s="24">
        <v>1065.8399999999999</v>
      </c>
      <c r="D104" s="25">
        <f t="shared" si="26"/>
        <v>2.1692660154714716</v>
      </c>
      <c r="E104" s="25">
        <f>((C104/C$95)-1)*100</f>
        <v>48.47463293678431</v>
      </c>
      <c r="F104" s="25">
        <f t="shared" si="25"/>
        <v>70.028395495006833</v>
      </c>
    </row>
    <row r="105" spans="1:6" x14ac:dyDescent="0.2">
      <c r="A105" s="22"/>
      <c r="B105" s="23" t="s">
        <v>60</v>
      </c>
      <c r="C105" s="24">
        <v>1061.23</v>
      </c>
      <c r="D105" s="25">
        <f t="shared" si="26"/>
        <v>-0.43252270509643864</v>
      </c>
      <c r="E105" s="25">
        <f t="shared" si="27"/>
        <v>47.832446438024135</v>
      </c>
      <c r="F105" s="25">
        <f t="shared" si="25"/>
        <v>53.210810498657366</v>
      </c>
    </row>
    <row r="106" spans="1:6" x14ac:dyDescent="0.2">
      <c r="A106" s="22"/>
      <c r="B106" s="23" t="s">
        <v>4</v>
      </c>
      <c r="C106" s="24">
        <v>1073.0999999999999</v>
      </c>
      <c r="D106" s="25">
        <v>1.1100000000000001</v>
      </c>
      <c r="E106" s="25">
        <f>((C106/C$95)-1)*100</f>
        <v>49.485972195135531</v>
      </c>
      <c r="F106" s="25">
        <f>((C106/C94)-1)*100</f>
        <v>50.693010911235618</v>
      </c>
    </row>
    <row r="107" spans="1:6" x14ac:dyDescent="0.2">
      <c r="A107" s="43"/>
      <c r="B107" s="44" t="s">
        <v>5</v>
      </c>
      <c r="C107" s="26">
        <v>1082.8599999999999</v>
      </c>
      <c r="D107" s="45">
        <f t="shared" si="26"/>
        <v>0.90951449072780299</v>
      </c>
      <c r="E107" s="45">
        <f t="shared" si="27"/>
        <v>50.845568773855618</v>
      </c>
      <c r="F107" s="45">
        <f t="shared" ref="F107:F116" si="28">((C107/C95)-1)*100</f>
        <v>50.845568773855618</v>
      </c>
    </row>
    <row r="108" spans="1:6" ht="13.5" customHeight="1" x14ac:dyDescent="0.2">
      <c r="A108" s="29">
        <v>2022</v>
      </c>
      <c r="B108" s="32" t="s">
        <v>51</v>
      </c>
      <c r="C108" s="33">
        <v>1090.8499999999999</v>
      </c>
      <c r="D108" s="34">
        <f>((C108/C107)-1)*100</f>
        <v>0.73786084997138346</v>
      </c>
      <c r="E108" s="34">
        <f>((C108/C$107)-1)*100</f>
        <v>0.73786084997138346</v>
      </c>
      <c r="F108" s="34">
        <f t="shared" si="28"/>
        <v>50.437169020300068</v>
      </c>
    </row>
    <row r="109" spans="1:6" ht="12" customHeight="1" x14ac:dyDescent="0.2">
      <c r="A109" s="22"/>
      <c r="B109" s="23" t="s">
        <v>52</v>
      </c>
      <c r="C109" s="24">
        <v>1109.73</v>
      </c>
      <c r="D109" s="25">
        <f t="shared" ref="D109" si="29">((C109/C108)-1)*100</f>
        <v>1.7307604161892254</v>
      </c>
      <c r="E109" s="25">
        <f t="shared" ref="E109:E119" si="30">((C109/C$107)-1)*100</f>
        <v>2.481391869678462</v>
      </c>
      <c r="F109" s="25">
        <f t="shared" si="28"/>
        <v>48.661719001178859</v>
      </c>
    </row>
    <row r="110" spans="1:6" x14ac:dyDescent="0.2">
      <c r="A110" s="22"/>
      <c r="B110" s="23" t="s">
        <v>53</v>
      </c>
      <c r="C110" s="24">
        <v>1149.6099999999999</v>
      </c>
      <c r="D110" s="25">
        <f>((C110/C109)-1)*100</f>
        <v>3.593666927991479</v>
      </c>
      <c r="E110" s="25">
        <f>((C110/C$107)-1)*100</f>
        <v>6.1642317566444449</v>
      </c>
      <c r="F110" s="25">
        <f>((C110/C98)-1)*100</f>
        <v>28.724190442065645</v>
      </c>
    </row>
    <row r="111" spans="1:6" x14ac:dyDescent="0.2">
      <c r="A111" s="22"/>
      <c r="B111" s="23" t="s">
        <v>54</v>
      </c>
      <c r="C111" s="24">
        <v>1155.42</v>
      </c>
      <c r="D111" s="25">
        <v>0.5</v>
      </c>
      <c r="E111" s="25">
        <f t="shared" si="30"/>
        <v>6.7007738765860969</v>
      </c>
      <c r="F111" s="25">
        <f t="shared" si="28"/>
        <v>24.560155239327308</v>
      </c>
    </row>
    <row r="112" spans="1:6" x14ac:dyDescent="0.2">
      <c r="A112" s="22"/>
      <c r="B112" s="23" t="s">
        <v>55</v>
      </c>
      <c r="C112" s="24">
        <v>1161.76</v>
      </c>
      <c r="D112" s="25">
        <v>0.54</v>
      </c>
      <c r="E112" s="25">
        <f t="shared" si="30"/>
        <v>7.2862604584156943</v>
      </c>
      <c r="F112" s="25">
        <f t="shared" si="28"/>
        <v>20.5557919204707</v>
      </c>
    </row>
    <row r="113" spans="1:6" ht="14.25" customHeight="1" x14ac:dyDescent="0.2">
      <c r="A113" s="22"/>
      <c r="B113" s="23" t="s">
        <v>56</v>
      </c>
      <c r="C113" s="24">
        <v>1173.8399999999999</v>
      </c>
      <c r="D113" s="25">
        <f>((C113/C112)-1)*100</f>
        <v>1.0398016802093402</v>
      </c>
      <c r="E113" s="25">
        <f t="shared" si="30"/>
        <v>8.4018247972960545</v>
      </c>
      <c r="F113" s="25">
        <f t="shared" si="28"/>
        <v>18.706389175414095</v>
      </c>
    </row>
    <row r="114" spans="1:6" x14ac:dyDescent="0.2">
      <c r="A114" s="22"/>
      <c r="B114" s="23" t="s">
        <v>57</v>
      </c>
      <c r="C114" s="24">
        <v>1201.73</v>
      </c>
      <c r="D114" s="25">
        <f>((C114/C113)-1)*100</f>
        <v>2.3759626524909816</v>
      </c>
      <c r="E114" s="25">
        <f t="shared" si="30"/>
        <v>10.977411669098514</v>
      </c>
      <c r="F114" s="25">
        <f t="shared" si="28"/>
        <v>17.010213917801821</v>
      </c>
    </row>
    <row r="115" spans="1:6" x14ac:dyDescent="0.2">
      <c r="A115" s="22"/>
      <c r="B115" s="23" t="s">
        <v>58</v>
      </c>
      <c r="C115" s="24">
        <v>1213.07</v>
      </c>
      <c r="D115" s="25">
        <f t="shared" ref="D115:D118" si="31">((C115/C114)-1)*100</f>
        <v>0.94363958626313416</v>
      </c>
      <c r="E115" s="25">
        <f t="shared" si="30"/>
        <v>12.024638457418323</v>
      </c>
      <c r="F115" s="25">
        <f t="shared" si="28"/>
        <v>16.282435942906972</v>
      </c>
    </row>
    <row r="116" spans="1:6" x14ac:dyDescent="0.2">
      <c r="A116" s="22"/>
      <c r="B116" s="23" t="s">
        <v>59</v>
      </c>
      <c r="C116" s="24">
        <v>1215.8800000000001</v>
      </c>
      <c r="D116" s="25">
        <f t="shared" si="31"/>
        <v>0.23164368090877741</v>
      </c>
      <c r="E116" s="25">
        <f t="shared" si="30"/>
        <v>12.284136453465845</v>
      </c>
      <c r="F116" s="25">
        <f t="shared" si="28"/>
        <v>14.077159798844118</v>
      </c>
    </row>
    <row r="117" spans="1:6" x14ac:dyDescent="0.2">
      <c r="A117" s="22"/>
      <c r="B117" s="23" t="s">
        <v>60</v>
      </c>
      <c r="C117" s="24">
        <v>1220.69</v>
      </c>
      <c r="D117" s="25">
        <f>((C117/C116)-1)*100</f>
        <v>0.39559824982728919</v>
      </c>
      <c r="E117" s="25">
        <f>((C117/C$107)-1)*100</f>
        <v>12.728330532109421</v>
      </c>
      <c r="F117" s="25">
        <f>((C117/C105)-1)*100</f>
        <v>15.025960442128472</v>
      </c>
    </row>
    <row r="118" spans="1:6" x14ac:dyDescent="0.2">
      <c r="A118" s="22"/>
      <c r="B118" s="23" t="s">
        <v>4</v>
      </c>
      <c r="C118" s="24">
        <v>1225.28</v>
      </c>
      <c r="D118" s="25">
        <f t="shared" si="31"/>
        <v>0.37601684293309123</v>
      </c>
      <c r="E118" s="25">
        <f t="shared" si="30"/>
        <v>13.152208041667436</v>
      </c>
      <c r="F118" s="25">
        <f>((C118/C106)-1)*100</f>
        <v>14.181343770384869</v>
      </c>
    </row>
    <row r="119" spans="1:6" x14ac:dyDescent="0.2">
      <c r="A119" s="43"/>
      <c r="B119" s="44" t="s">
        <v>5</v>
      </c>
      <c r="C119" s="26">
        <v>1229.25</v>
      </c>
      <c r="D119" s="45">
        <f t="shared" ref="D119" si="32">((C119/C118)-1)*100</f>
        <v>0.32400757377906153</v>
      </c>
      <c r="E119" s="45">
        <f t="shared" si="30"/>
        <v>13.518829765620687</v>
      </c>
      <c r="F119" s="45">
        <f t="shared" ref="F119:F121" si="33">((C119/C107)-1)*100</f>
        <v>13.518829765620687</v>
      </c>
    </row>
    <row r="120" spans="1:6" ht="13.5" customHeight="1" x14ac:dyDescent="0.2">
      <c r="A120" s="29">
        <v>2023</v>
      </c>
      <c r="B120" s="32" t="s">
        <v>51</v>
      </c>
      <c r="C120" s="33">
        <v>1228.1199999999999</v>
      </c>
      <c r="D120" s="34">
        <f>((C120/C119)-1)*100</f>
        <v>-9.1925971120609962E-2</v>
      </c>
      <c r="E120" s="34">
        <f>((C120/C$119)-1)*100</f>
        <v>-9.1925971120609962E-2</v>
      </c>
      <c r="F120" s="34">
        <f t="shared" si="33"/>
        <v>12.583764953935006</v>
      </c>
    </row>
    <row r="121" spans="1:6" ht="12" customHeight="1" x14ac:dyDescent="0.2">
      <c r="A121" s="22"/>
      <c r="B121" s="23" t="s">
        <v>52</v>
      </c>
      <c r="C121" s="24">
        <v>1234.6300000000001</v>
      </c>
      <c r="D121" s="25">
        <f t="shared" ref="D121" si="34">((C121/C120)-1)*100</f>
        <v>0.53007849395825257</v>
      </c>
      <c r="E121" s="25">
        <f t="shared" ref="E121:E131" si="35">((C121/C$119)-1)*100</f>
        <v>0.4376652430343686</v>
      </c>
      <c r="F121" s="25">
        <f t="shared" si="33"/>
        <v>11.254989952510975</v>
      </c>
    </row>
    <row r="122" spans="1:6" x14ac:dyDescent="0.2">
      <c r="A122" s="22"/>
      <c r="B122" s="23" t="s">
        <v>53</v>
      </c>
      <c r="C122" s="24">
        <v>1242.19</v>
      </c>
      <c r="D122" s="25">
        <f>((C122/C121)-1)*100</f>
        <v>0.6123291998412439</v>
      </c>
      <c r="E122" s="25">
        <f>((C122/C$119)-1)*100</f>
        <v>1.0526743949562878</v>
      </c>
      <c r="F122" s="25">
        <f>((C122/C110)-1)*100</f>
        <v>8.0531658562469133</v>
      </c>
    </row>
    <row r="123" spans="1:6" x14ac:dyDescent="0.2">
      <c r="A123" s="22"/>
      <c r="B123" s="23" t="s">
        <v>54</v>
      </c>
      <c r="C123" s="24">
        <v>1243.6199999999999</v>
      </c>
      <c r="D123" s="25">
        <f t="shared" ref="D123:D129" si="36">((C123/C122)-1)*100</f>
        <v>0.11511926516876159</v>
      </c>
      <c r="E123" s="25">
        <f t="shared" si="35"/>
        <v>1.16900549115313</v>
      </c>
      <c r="F123" s="25">
        <f t="shared" ref="F123:F128" si="37">((C123/C111)-1)*100</f>
        <v>7.6335877862595325</v>
      </c>
    </row>
    <row r="124" spans="1:6" x14ac:dyDescent="0.2">
      <c r="A124" s="22"/>
      <c r="B124" s="23" t="s">
        <v>55</v>
      </c>
      <c r="C124" s="24">
        <v>1246.05</v>
      </c>
      <c r="D124" s="25">
        <f t="shared" si="36"/>
        <v>0.19539730785931297</v>
      </c>
      <c r="E124" s="25">
        <f t="shared" si="35"/>
        <v>1.3666870042708945</v>
      </c>
      <c r="F124" s="25">
        <f t="shared" si="37"/>
        <v>7.2553711609971039</v>
      </c>
    </row>
    <row r="125" spans="1:6" ht="14.25" customHeight="1" x14ac:dyDescent="0.2">
      <c r="A125" s="22"/>
      <c r="B125" s="23" t="s">
        <v>56</v>
      </c>
      <c r="C125" s="24">
        <v>1251.33</v>
      </c>
      <c r="D125" s="25">
        <f>((C125/C124)-1)*100</f>
        <v>0.42373901528831581</v>
      </c>
      <c r="E125" s="25">
        <f>((C125/C$119)-1)*100</f>
        <v>1.796217205613182</v>
      </c>
      <c r="F125" s="25">
        <f>((C125/C113)-1)*100</f>
        <v>6.6014107544469347</v>
      </c>
    </row>
    <row r="126" spans="1:6" x14ac:dyDescent="0.2">
      <c r="A126" s="22"/>
      <c r="B126" s="23" t="s">
        <v>57</v>
      </c>
      <c r="C126" s="24">
        <v>1253.19</v>
      </c>
      <c r="D126" s="25">
        <f t="shared" si="36"/>
        <v>0.14864184507685785</v>
      </c>
      <c r="E126" s="25">
        <f t="shared" si="35"/>
        <v>1.947528981086033</v>
      </c>
      <c r="F126" s="25">
        <f t="shared" si="37"/>
        <v>4.2821598861641164</v>
      </c>
    </row>
    <row r="127" spans="1:6" x14ac:dyDescent="0.2">
      <c r="A127" s="22"/>
      <c r="B127" s="23" t="s">
        <v>58</v>
      </c>
      <c r="C127" s="24">
        <v>1254.2</v>
      </c>
      <c r="D127" s="25">
        <f t="shared" si="36"/>
        <v>8.0594323286975467E-2</v>
      </c>
      <c r="E127" s="25">
        <f t="shared" si="35"/>
        <v>2.0296929021761168</v>
      </c>
      <c r="F127" s="25">
        <f t="shared" si="37"/>
        <v>3.3905710305258685</v>
      </c>
    </row>
    <row r="128" spans="1:6" x14ac:dyDescent="0.2">
      <c r="A128" s="22"/>
      <c r="B128" s="23" t="s">
        <v>59</v>
      </c>
      <c r="C128" s="24">
        <v>1263.0899999999999</v>
      </c>
      <c r="D128" s="25">
        <f t="shared" si="36"/>
        <v>0.70881837027585437</v>
      </c>
      <c r="E128" s="25">
        <f t="shared" si="35"/>
        <v>2.752898108602797</v>
      </c>
      <c r="F128" s="25">
        <f t="shared" si="37"/>
        <v>3.8827844853110305</v>
      </c>
    </row>
    <row r="129" spans="1:6" x14ac:dyDescent="0.2">
      <c r="A129" s="22"/>
      <c r="B129" s="23" t="s">
        <v>60</v>
      </c>
      <c r="C129" s="24">
        <v>1266.77</v>
      </c>
      <c r="D129" s="25">
        <f t="shared" si="36"/>
        <v>0.29134899334173348</v>
      </c>
      <c r="E129" s="25">
        <f t="shared" si="35"/>
        <v>3.0522676428716755</v>
      </c>
      <c r="F129" s="25">
        <f>((C129/C117)-1)*100</f>
        <v>3.7749141878773429</v>
      </c>
    </row>
    <row r="130" spans="1:6" x14ac:dyDescent="0.2">
      <c r="A130" s="22"/>
      <c r="B130" s="23" t="s">
        <v>4</v>
      </c>
      <c r="C130" s="24">
        <v>1270.69</v>
      </c>
      <c r="D130" s="25">
        <f t="shared" ref="D130:D131" si="38">((C130/C129)-1)*100</f>
        <v>0.30944843973255143</v>
      </c>
      <c r="E130" s="25">
        <f t="shared" si="35"/>
        <v>3.3711612772015398</v>
      </c>
      <c r="F130" s="25">
        <f>((C130/C118)-1)*100</f>
        <v>3.7060916688430368</v>
      </c>
    </row>
    <row r="131" spans="1:6" x14ac:dyDescent="0.2">
      <c r="A131" s="43"/>
      <c r="B131" s="44" t="s">
        <v>5</v>
      </c>
      <c r="C131" s="26">
        <v>1274.78</v>
      </c>
      <c r="D131" s="45">
        <f t="shared" si="38"/>
        <v>0.32187236855565349</v>
      </c>
      <c r="E131" s="45">
        <f t="shared" si="35"/>
        <v>3.7038844824079709</v>
      </c>
      <c r="F131" s="45">
        <f t="shared" ref="F131" si="39">((C131/C119)-1)*100</f>
        <v>3.7038844824079709</v>
      </c>
    </row>
    <row r="132" spans="1:6" x14ac:dyDescent="0.2">
      <c r="A132" s="29">
        <v>2024</v>
      </c>
      <c r="B132" s="32" t="s">
        <v>51</v>
      </c>
      <c r="C132" s="41">
        <v>1279.52</v>
      </c>
      <c r="D132" s="41">
        <f t="shared" ref="D132:D139" si="40">((C132/C131)-1)*100</f>
        <v>0.37182886458839715</v>
      </c>
      <c r="E132" s="41">
        <f t="shared" ref="E132:E142" si="41">((C132/C$131)-1)*100</f>
        <v>0.37182886458839715</v>
      </c>
      <c r="F132" s="41">
        <f t="shared" ref="F132:F142" si="42">((C132/C120)-1)*100</f>
        <v>4.1852587695013543</v>
      </c>
    </row>
    <row r="133" spans="1:6" x14ac:dyDescent="0.2">
      <c r="A133" s="22"/>
      <c r="B133" s="23" t="s">
        <v>52</v>
      </c>
      <c r="C133" s="40">
        <v>1283.8699999999999</v>
      </c>
      <c r="D133" s="40">
        <f t="shared" si="40"/>
        <v>0.33997123921469807</v>
      </c>
      <c r="E133" s="40">
        <f t="shared" si="41"/>
        <v>0.71306421500179074</v>
      </c>
      <c r="F133" s="40">
        <f t="shared" si="42"/>
        <v>3.9882393915585901</v>
      </c>
    </row>
    <row r="134" spans="1:6" x14ac:dyDescent="0.2">
      <c r="A134" s="22"/>
      <c r="B134" s="23" t="s">
        <v>53</v>
      </c>
      <c r="C134" s="40">
        <v>1287.67</v>
      </c>
      <c r="D134" s="40">
        <f t="shared" si="40"/>
        <v>0.29598012259810513</v>
      </c>
      <c r="E134" s="40">
        <f t="shared" si="41"/>
        <v>1.0111548659376579</v>
      </c>
      <c r="F134" s="40">
        <f t="shared" si="42"/>
        <v>3.6612756502628407</v>
      </c>
    </row>
    <row r="135" spans="1:6" x14ac:dyDescent="0.2">
      <c r="A135" s="22"/>
      <c r="B135" s="23" t="s">
        <v>54</v>
      </c>
      <c r="C135" s="40">
        <v>1294.32</v>
      </c>
      <c r="D135" s="40">
        <f t="shared" si="40"/>
        <v>0.5164366646733809</v>
      </c>
      <c r="E135" s="40">
        <f t="shared" si="41"/>
        <v>1.5328135050753922</v>
      </c>
      <c r="F135" s="40">
        <f t="shared" si="42"/>
        <v>4.0768080281758046</v>
      </c>
    </row>
    <row r="136" spans="1:6" ht="11.25" customHeight="1" x14ac:dyDescent="0.2">
      <c r="A136" s="22"/>
      <c r="B136" s="23" t="s">
        <v>55</v>
      </c>
      <c r="C136" s="40">
        <v>1295.3399999999999</v>
      </c>
      <c r="D136" s="40">
        <f t="shared" si="40"/>
        <v>7.8805859447439452E-2</v>
      </c>
      <c r="E136" s="40">
        <f t="shared" si="41"/>
        <v>1.6128273113792169</v>
      </c>
      <c r="F136" s="40">
        <f t="shared" si="42"/>
        <v>3.9557000120380437</v>
      </c>
    </row>
    <row r="137" spans="1:6" x14ac:dyDescent="0.2">
      <c r="A137" s="22"/>
      <c r="B137" s="23" t="s">
        <v>56</v>
      </c>
      <c r="C137" s="40">
        <v>1305.1500000000001</v>
      </c>
      <c r="D137" s="40">
        <f t="shared" si="40"/>
        <v>0.7573301218213091</v>
      </c>
      <c r="E137" s="40">
        <f t="shared" si="41"/>
        <v>2.3823718602425714</v>
      </c>
      <c r="F137" s="40">
        <f t="shared" si="42"/>
        <v>4.3010237107717453</v>
      </c>
    </row>
    <row r="138" spans="1:6" x14ac:dyDescent="0.2">
      <c r="A138" s="22"/>
      <c r="B138" s="23" t="s">
        <v>57</v>
      </c>
      <c r="C138" s="40">
        <v>1307.96</v>
      </c>
      <c r="D138" s="40">
        <f t="shared" si="40"/>
        <v>0.21530092326551564</v>
      </c>
      <c r="E138" s="40">
        <f t="shared" si="41"/>
        <v>2.6028020521188022</v>
      </c>
      <c r="F138" s="40">
        <f t="shared" si="42"/>
        <v>4.3704466202251879</v>
      </c>
    </row>
    <row r="139" spans="1:6" ht="16.5" customHeight="1" x14ac:dyDescent="0.2">
      <c r="A139" s="22"/>
      <c r="B139" s="23" t="s">
        <v>58</v>
      </c>
      <c r="C139" s="40">
        <v>1306.26</v>
      </c>
      <c r="D139" s="40">
        <f t="shared" si="40"/>
        <v>-0.12997339368177041</v>
      </c>
      <c r="E139" s="40">
        <f t="shared" si="41"/>
        <v>2.4694457082790722</v>
      </c>
      <c r="F139" s="40">
        <f t="shared" si="42"/>
        <v>4.1508531334715215</v>
      </c>
    </row>
    <row r="140" spans="1:6" x14ac:dyDescent="0.2">
      <c r="A140" s="22"/>
      <c r="B140" s="23" t="s">
        <v>59</v>
      </c>
      <c r="C140" s="40">
        <v>1311.17</v>
      </c>
      <c r="D140" s="40">
        <f t="shared" ref="D140" si="43">((C140/C139)-1)*100</f>
        <v>0.37588228989635653</v>
      </c>
      <c r="E140" s="40">
        <f t="shared" si="41"/>
        <v>2.8546102072514623</v>
      </c>
      <c r="F140" s="40">
        <f t="shared" si="42"/>
        <v>3.8065379347473449</v>
      </c>
    </row>
    <row r="141" spans="1:6" ht="17.25" customHeight="1" x14ac:dyDescent="0.2">
      <c r="A141" s="22"/>
      <c r="B141" s="23" t="s">
        <v>60</v>
      </c>
      <c r="C141" s="40">
        <v>1319.05</v>
      </c>
      <c r="D141" s="40">
        <f t="shared" ref="D141:D150" si="44">((C141/C140)-1)*100</f>
        <v>0.60098995553587997</v>
      </c>
      <c r="E141" s="40">
        <f t="shared" si="41"/>
        <v>3.4727560834026283</v>
      </c>
      <c r="F141" s="40">
        <f t="shared" si="42"/>
        <v>4.1270317421473468</v>
      </c>
    </row>
    <row r="142" spans="1:6" x14ac:dyDescent="0.2">
      <c r="A142" s="22"/>
      <c r="B142" s="23" t="s">
        <v>4</v>
      </c>
      <c r="C142" s="40">
        <v>1321.98</v>
      </c>
      <c r="D142" s="40">
        <f t="shared" si="44"/>
        <v>0.22212956294302977</v>
      </c>
      <c r="E142" s="40">
        <f t="shared" si="41"/>
        <v>3.7025996642557901</v>
      </c>
      <c r="F142" s="40">
        <f t="shared" si="42"/>
        <v>4.036389678048935</v>
      </c>
    </row>
    <row r="143" spans="1:6" x14ac:dyDescent="0.2">
      <c r="A143" s="43"/>
      <c r="B143" s="44" t="s">
        <v>5</v>
      </c>
      <c r="C143" s="46">
        <v>1328.42</v>
      </c>
      <c r="D143" s="46">
        <f t="shared" si="44"/>
        <v>0.4871480657801186</v>
      </c>
      <c r="E143" s="46">
        <f>((C143/C$131)-1)*100</f>
        <v>4.2077848726839173</v>
      </c>
      <c r="F143" s="46">
        <f t="shared" ref="F143:F155" si="45">((C143/C131)-1)*100</f>
        <v>4.2077848726839173</v>
      </c>
    </row>
    <row r="144" spans="1:6" x14ac:dyDescent="0.2">
      <c r="A144" s="29">
        <v>2025</v>
      </c>
      <c r="B144" s="32" t="s">
        <v>51</v>
      </c>
      <c r="C144" s="41">
        <v>1335.58</v>
      </c>
      <c r="D144" s="41">
        <f t="shared" si="44"/>
        <v>0.53898616401437671</v>
      </c>
      <c r="E144" s="41">
        <f t="shared" ref="E144:E155" si="46">((C144/C$143)-1)*100</f>
        <v>0.53898616401437671</v>
      </c>
      <c r="F144" s="41">
        <f t="shared" si="45"/>
        <v>4.3813304989370971</v>
      </c>
    </row>
    <row r="145" spans="1:6" x14ac:dyDescent="0.2">
      <c r="A145" s="43"/>
      <c r="B145" s="44" t="s">
        <v>52</v>
      </c>
      <c r="C145" s="46">
        <v>1341.71</v>
      </c>
      <c r="D145" s="46">
        <f t="shared" si="44"/>
        <v>0.45897662438791897</v>
      </c>
      <c r="E145" s="46">
        <f t="shared" si="46"/>
        <v>1.0004366089038097</v>
      </c>
      <c r="F145" s="46">
        <f t="shared" si="45"/>
        <v>4.5051290239666031</v>
      </c>
    </row>
    <row r="146" spans="1:6" hidden="1" x14ac:dyDescent="0.2">
      <c r="A146" s="22"/>
      <c r="B146" s="23" t="s">
        <v>53</v>
      </c>
      <c r="C146" s="40"/>
      <c r="D146" s="40">
        <f t="shared" si="44"/>
        <v>-100</v>
      </c>
      <c r="E146" s="40">
        <f t="shared" si="46"/>
        <v>-100</v>
      </c>
      <c r="F146" s="40">
        <f t="shared" si="45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44"/>
        <v>#DIV/0!</v>
      </c>
      <c r="E147" s="40">
        <f t="shared" si="46"/>
        <v>-100</v>
      </c>
      <c r="F147" s="40">
        <f t="shared" si="45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44"/>
        <v>#DIV/0!</v>
      </c>
      <c r="E148" s="40">
        <f t="shared" si="46"/>
        <v>-100</v>
      </c>
      <c r="F148" s="40">
        <f t="shared" si="45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44"/>
        <v>#DIV/0!</v>
      </c>
      <c r="E149" s="40">
        <f t="shared" si="46"/>
        <v>-100</v>
      </c>
      <c r="F149" s="40">
        <f t="shared" si="45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44"/>
        <v>#DIV/0!</v>
      </c>
      <c r="E150" s="40">
        <f t="shared" si="46"/>
        <v>-100</v>
      </c>
      <c r="F150" s="40">
        <f t="shared" si="45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47">((C151/C150)-1)*100</f>
        <v>#DIV/0!</v>
      </c>
      <c r="E151" s="40">
        <f t="shared" si="46"/>
        <v>-100</v>
      </c>
      <c r="F151" s="40">
        <f t="shared" si="45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46"/>
        <v>-100</v>
      </c>
      <c r="F152" s="40">
        <f t="shared" si="45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46"/>
        <v>-100</v>
      </c>
      <c r="F153" s="40">
        <f t="shared" si="45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46"/>
        <v>-100</v>
      </c>
      <c r="F154" s="40">
        <f t="shared" si="45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46"/>
        <v>-100</v>
      </c>
      <c r="F155" s="40">
        <f t="shared" si="45"/>
        <v>-100</v>
      </c>
    </row>
    <row r="156" spans="1:6" x14ac:dyDescent="0.2">
      <c r="A156" s="7" t="s">
        <v>28</v>
      </c>
      <c r="B156" s="28"/>
      <c r="C156" s="39"/>
      <c r="D156" s="39"/>
      <c r="E156" s="39"/>
      <c r="F156" s="39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1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63"/>
  <sheetViews>
    <sheetView showGridLines="0" topLeftCell="A132" workbookViewId="0">
      <selection activeCell="H159" sqref="H159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6" t="s">
        <v>21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501.81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503.98</v>
      </c>
      <c r="D11" s="24">
        <f t="shared" ref="D11:D17" si="0">((C11/C10)-1)*100</f>
        <v>0.4324345867958046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506.2</v>
      </c>
      <c r="D12" s="34">
        <f t="shared" si="0"/>
        <v>0.44049367038374587</v>
      </c>
      <c r="E12" s="34">
        <f>((C12/C$11)-1)*100</f>
        <v>0.44049367038374587</v>
      </c>
      <c r="F12" s="34" t="s">
        <v>3</v>
      </c>
    </row>
    <row r="13" spans="1:6" x14ac:dyDescent="0.2">
      <c r="A13" s="22"/>
      <c r="B13" s="23" t="s">
        <v>52</v>
      </c>
      <c r="C13" s="24">
        <v>506.94</v>
      </c>
      <c r="D13" s="25">
        <f t="shared" si="0"/>
        <v>0.14618727775583817</v>
      </c>
      <c r="E13" s="25">
        <f>((C13/C$11)-1)*100</f>
        <v>0.58732489384498709</v>
      </c>
      <c r="F13" s="25" t="s">
        <v>3</v>
      </c>
    </row>
    <row r="14" spans="1:6" x14ac:dyDescent="0.2">
      <c r="A14" s="22"/>
      <c r="B14" s="23" t="s">
        <v>53</v>
      </c>
      <c r="C14" s="24">
        <v>507.97</v>
      </c>
      <c r="D14" s="25">
        <f t="shared" si="0"/>
        <v>0.20317986349469574</v>
      </c>
      <c r="E14" s="25">
        <f>((C14/C$11)-1)*100</f>
        <v>0.79169808325727509</v>
      </c>
      <c r="F14" s="25" t="s">
        <v>3</v>
      </c>
    </row>
    <row r="15" spans="1:6" x14ac:dyDescent="0.2">
      <c r="A15" s="22"/>
      <c r="B15" s="23" t="s">
        <v>54</v>
      </c>
      <c r="C15" s="24">
        <v>508.66</v>
      </c>
      <c r="D15" s="25">
        <f t="shared" si="0"/>
        <v>0.13583479339331905</v>
      </c>
      <c r="E15" s="25">
        <f t="shared" ref="E15:E23" si="1">((C15/C$11)-1)*100</f>
        <v>0.92860827810627988</v>
      </c>
      <c r="F15" s="25" t="s">
        <v>3</v>
      </c>
    </row>
    <row r="16" spans="1:6" x14ac:dyDescent="0.2">
      <c r="A16" s="22"/>
      <c r="B16" s="23" t="s">
        <v>55</v>
      </c>
      <c r="C16" s="24">
        <v>509.65</v>
      </c>
      <c r="D16" s="25">
        <f t="shared" si="0"/>
        <v>0.19462902528211146</v>
      </c>
      <c r="E16" s="25">
        <f t="shared" si="1"/>
        <v>1.1250446446287476</v>
      </c>
      <c r="F16" s="25" t="s">
        <v>3</v>
      </c>
    </row>
    <row r="17" spans="1:6" x14ac:dyDescent="0.2">
      <c r="A17" s="22"/>
      <c r="B17" s="23" t="s">
        <v>56</v>
      </c>
      <c r="C17" s="30">
        <v>511.03</v>
      </c>
      <c r="D17" s="25">
        <f t="shared" si="0"/>
        <v>0.27077406062985254</v>
      </c>
      <c r="E17" s="25">
        <f t="shared" si="1"/>
        <v>1.3988650343267572</v>
      </c>
      <c r="F17" s="25" t="s">
        <v>3</v>
      </c>
    </row>
    <row r="18" spans="1:6" x14ac:dyDescent="0.2">
      <c r="A18" s="22"/>
      <c r="B18" s="23" t="s">
        <v>57</v>
      </c>
      <c r="C18" s="24">
        <v>512.29999999999995</v>
      </c>
      <c r="D18" s="25">
        <f>((C18/C17)-1)*100</f>
        <v>0.24851769954796765</v>
      </c>
      <c r="E18" s="25">
        <f t="shared" si="1"/>
        <v>1.6508591610778112</v>
      </c>
      <c r="F18" s="25" t="s">
        <v>3</v>
      </c>
    </row>
    <row r="19" spans="1:6" x14ac:dyDescent="0.2">
      <c r="A19" s="22"/>
      <c r="B19" s="23" t="s">
        <v>58</v>
      </c>
      <c r="C19" s="24">
        <v>512.76</v>
      </c>
      <c r="D19" s="25">
        <f>((C19/C18)-1)*100</f>
        <v>8.9791138005090865E-2</v>
      </c>
      <c r="E19" s="25">
        <f t="shared" si="1"/>
        <v>1.7421326243104884</v>
      </c>
      <c r="F19" s="25" t="s">
        <v>3</v>
      </c>
    </row>
    <row r="20" spans="1:6" x14ac:dyDescent="0.2">
      <c r="A20" s="22"/>
      <c r="B20" s="23" t="s">
        <v>59</v>
      </c>
      <c r="C20" s="24">
        <v>512.20000000000005</v>
      </c>
      <c r="D20" s="25">
        <f>((C20/C19)-1)*100</f>
        <v>-0.10921288712066879</v>
      </c>
      <c r="E20" s="25">
        <f t="shared" si="1"/>
        <v>1.6310171038533383</v>
      </c>
      <c r="F20" s="25" t="s">
        <v>3</v>
      </c>
    </row>
    <row r="21" spans="1:6" x14ac:dyDescent="0.2">
      <c r="A21" s="22"/>
      <c r="B21" s="23" t="s">
        <v>60</v>
      </c>
      <c r="C21" s="24">
        <v>512.96</v>
      </c>
      <c r="D21" s="25">
        <f t="shared" ref="D21:D49" si="2">((C21/C20)-1)*100</f>
        <v>0.14837953924247138</v>
      </c>
      <c r="E21" s="25">
        <f t="shared" si="1"/>
        <v>1.7818167387594785</v>
      </c>
      <c r="F21" s="25" t="s">
        <v>3</v>
      </c>
    </row>
    <row r="22" spans="1:6" x14ac:dyDescent="0.2">
      <c r="A22" s="22"/>
      <c r="B22" s="23" t="s">
        <v>4</v>
      </c>
      <c r="C22" s="24">
        <v>513.98</v>
      </c>
      <c r="D22" s="25">
        <f t="shared" si="2"/>
        <v>0.19884591391141626</v>
      </c>
      <c r="E22" s="25">
        <f t="shared" si="1"/>
        <v>1.9842057224493059</v>
      </c>
      <c r="F22" s="25">
        <f>((C22/C10)-1)*100</f>
        <v>2.4252207010621474</v>
      </c>
    </row>
    <row r="23" spans="1:6" x14ac:dyDescent="0.2">
      <c r="A23" s="22"/>
      <c r="B23" s="23" t="s">
        <v>5</v>
      </c>
      <c r="C23" s="24">
        <v>514.48</v>
      </c>
      <c r="D23" s="25">
        <f t="shared" si="2"/>
        <v>9.7280049807380031E-2</v>
      </c>
      <c r="E23" s="25">
        <f t="shared" si="1"/>
        <v>2.083416008571759</v>
      </c>
      <c r="F23" s="25">
        <f>((C23/C11)-1)*100</f>
        <v>2.083416008571759</v>
      </c>
    </row>
    <row r="24" spans="1:6" x14ac:dyDescent="0.2">
      <c r="A24" s="29">
        <v>2015</v>
      </c>
      <c r="B24" s="32" t="s">
        <v>51</v>
      </c>
      <c r="C24" s="33">
        <v>515.39</v>
      </c>
      <c r="D24" s="34">
        <f t="shared" si="2"/>
        <v>0.17687762400870888</v>
      </c>
      <c r="E24" s="34">
        <f>((C24/C$23)-1)*100</f>
        <v>0.17687762400870888</v>
      </c>
      <c r="F24" s="34">
        <f>((C24/C12)-1)*100</f>
        <v>1.815487949427097</v>
      </c>
    </row>
    <row r="25" spans="1:6" x14ac:dyDescent="0.2">
      <c r="A25" s="22"/>
      <c r="B25" s="23" t="s">
        <v>52</v>
      </c>
      <c r="C25" s="24">
        <v>516.28</v>
      </c>
      <c r="D25" s="25">
        <f t="shared" si="2"/>
        <v>0.17268476299501234</v>
      </c>
      <c r="E25" s="25">
        <f t="shared" ref="E25:E35" si="3">((C25/C$23)-1)*100</f>
        <v>0.34986782770951574</v>
      </c>
      <c r="F25" s="25">
        <f t="shared" ref="F25:F59" si="4">((C25/C13)-1)*100</f>
        <v>1.8424271116897373</v>
      </c>
    </row>
    <row r="26" spans="1:6" x14ac:dyDescent="0.2">
      <c r="A26" s="22"/>
      <c r="B26" s="23" t="s">
        <v>53</v>
      </c>
      <c r="C26" s="24">
        <v>517.41999999999996</v>
      </c>
      <c r="D26" s="25">
        <f>((C26/C25)-1)*100</f>
        <v>0.22081041295420878</v>
      </c>
      <c r="E26" s="25">
        <f t="shared" si="3"/>
        <v>0.57145078525888682</v>
      </c>
      <c r="F26" s="25">
        <f>((C26/C14)-1)*100</f>
        <v>1.8603460834301089</v>
      </c>
    </row>
    <row r="27" spans="1:6" x14ac:dyDescent="0.2">
      <c r="A27" s="22"/>
      <c r="B27" s="23" t="s">
        <v>54</v>
      </c>
      <c r="C27" s="24">
        <v>518.49</v>
      </c>
      <c r="D27" s="25">
        <f t="shared" si="2"/>
        <v>0.20679525337250482</v>
      </c>
      <c r="E27" s="25">
        <f t="shared" si="3"/>
        <v>0.77942777173067856</v>
      </c>
      <c r="F27" s="25">
        <f>((C27/C15)-1)*100</f>
        <v>1.9325286045688728</v>
      </c>
    </row>
    <row r="28" spans="1:6" x14ac:dyDescent="0.2">
      <c r="A28" s="22"/>
      <c r="B28" s="23" t="s">
        <v>55</v>
      </c>
      <c r="C28" s="24">
        <v>519.53</v>
      </c>
      <c r="D28" s="25">
        <f t="shared" si="2"/>
        <v>0.20058246060674634</v>
      </c>
      <c r="E28" s="25">
        <f t="shared" si="3"/>
        <v>0.9815736277406284</v>
      </c>
      <c r="F28" s="25">
        <f t="shared" si="4"/>
        <v>1.9385853036397505</v>
      </c>
    </row>
    <row r="29" spans="1:6" x14ac:dyDescent="0.2">
      <c r="A29" s="22"/>
      <c r="B29" s="23" t="s">
        <v>56</v>
      </c>
      <c r="C29" s="24">
        <v>520.58000000000004</v>
      </c>
      <c r="D29" s="25">
        <f t="shared" si="2"/>
        <v>0.20210574942738369</v>
      </c>
      <c r="E29" s="25">
        <f t="shared" si="3"/>
        <v>1.1856631939045403</v>
      </c>
      <c r="F29" s="25">
        <f t="shared" si="4"/>
        <v>1.8687748273095606</v>
      </c>
    </row>
    <row r="30" spans="1:6" x14ac:dyDescent="0.2">
      <c r="A30" s="22"/>
      <c r="B30" s="23" t="s">
        <v>57</v>
      </c>
      <c r="C30" s="24">
        <v>521.9</v>
      </c>
      <c r="D30" s="25">
        <f t="shared" si="2"/>
        <v>0.25356333320525337</v>
      </c>
      <c r="E30" s="25">
        <f t="shared" si="3"/>
        <v>1.4422329342248297</v>
      </c>
      <c r="F30" s="25">
        <f t="shared" si="4"/>
        <v>1.8739020105406956</v>
      </c>
    </row>
    <row r="31" spans="1:6" x14ac:dyDescent="0.2">
      <c r="A31" s="22"/>
      <c r="B31" s="23" t="s">
        <v>58</v>
      </c>
      <c r="C31" s="24">
        <v>522.84</v>
      </c>
      <c r="D31" s="25">
        <f>((C31/C30)-1)*100</f>
        <v>0.18011113240086196</v>
      </c>
      <c r="E31" s="25">
        <f t="shared" si="3"/>
        <v>1.6249416886953805</v>
      </c>
      <c r="F31" s="25">
        <f t="shared" si="4"/>
        <v>1.9658319681722602</v>
      </c>
    </row>
    <row r="32" spans="1:6" x14ac:dyDescent="0.2">
      <c r="A32" s="22"/>
      <c r="B32" s="23" t="s">
        <v>59</v>
      </c>
      <c r="C32" s="24">
        <v>524.20000000000005</v>
      </c>
      <c r="D32" s="25">
        <f t="shared" si="2"/>
        <v>0.26011781807053769</v>
      </c>
      <c r="E32" s="25">
        <f>((C32/C$23)-1)*100</f>
        <v>1.8892862696314738</v>
      </c>
      <c r="F32" s="25">
        <f t="shared" si="4"/>
        <v>2.3428348301444801</v>
      </c>
    </row>
    <row r="33" spans="1:6" x14ac:dyDescent="0.2">
      <c r="A33" s="22"/>
      <c r="B33" s="23" t="s">
        <v>60</v>
      </c>
      <c r="C33" s="24">
        <v>525.20000000000005</v>
      </c>
      <c r="D33" s="25">
        <f t="shared" si="2"/>
        <v>0.19076688286914223</v>
      </c>
      <c r="E33" s="25">
        <f>((C33/C$23)-1)*100</f>
        <v>2.0836572850256641</v>
      </c>
      <c r="F33" s="25">
        <f t="shared" si="4"/>
        <v>2.3861509669369951</v>
      </c>
    </row>
    <row r="34" spans="1:6" x14ac:dyDescent="0.2">
      <c r="A34" s="22"/>
      <c r="B34" s="23" t="s">
        <v>4</v>
      </c>
      <c r="C34" s="24">
        <v>526.53</v>
      </c>
      <c r="D34" s="25">
        <f t="shared" si="2"/>
        <v>0.25323686214773211</v>
      </c>
      <c r="E34" s="25">
        <f>((C34/C$23)-1)*100</f>
        <v>2.3421707354999155</v>
      </c>
      <c r="F34" s="25">
        <f t="shared" si="4"/>
        <v>2.4417292501653698</v>
      </c>
    </row>
    <row r="35" spans="1:6" x14ac:dyDescent="0.2">
      <c r="A35" s="22"/>
      <c r="B35" s="23" t="s">
        <v>5</v>
      </c>
      <c r="C35" s="24">
        <v>527.08000000000004</v>
      </c>
      <c r="D35" s="25">
        <f t="shared" si="2"/>
        <v>0.10445748580329983</v>
      </c>
      <c r="E35" s="25">
        <f t="shared" si="3"/>
        <v>2.4490747939667212</v>
      </c>
      <c r="F35" s="25">
        <f t="shared" si="4"/>
        <v>2.4490747939667212</v>
      </c>
    </row>
    <row r="36" spans="1:6" x14ac:dyDescent="0.2">
      <c r="A36" s="29">
        <v>2016</v>
      </c>
      <c r="B36" s="32" t="s">
        <v>51</v>
      </c>
      <c r="C36" s="33">
        <v>528.25</v>
      </c>
      <c r="D36" s="34">
        <f t="shared" si="2"/>
        <v>0.22197768839644638</v>
      </c>
      <c r="E36" s="34">
        <f t="shared" ref="E36:E47" si="5">((C36/C$35)-1)*100</f>
        <v>0.22197768839644638</v>
      </c>
      <c r="F36" s="34">
        <f t="shared" si="4"/>
        <v>2.4951978113661566</v>
      </c>
    </row>
    <row r="37" spans="1:6" x14ac:dyDescent="0.2">
      <c r="A37" s="22"/>
      <c r="B37" s="23" t="s">
        <v>52</v>
      </c>
      <c r="C37" s="24">
        <v>529.4</v>
      </c>
      <c r="D37" s="25">
        <f t="shared" si="2"/>
        <v>0.21769995267391096</v>
      </c>
      <c r="E37" s="25">
        <f t="shared" si="5"/>
        <v>0.44016088639293738</v>
      </c>
      <c r="F37" s="25">
        <f t="shared" si="4"/>
        <v>2.5412566824204008</v>
      </c>
    </row>
    <row r="38" spans="1:6" x14ac:dyDescent="0.2">
      <c r="A38" s="22"/>
      <c r="B38" s="23" t="s">
        <v>53</v>
      </c>
      <c r="C38" s="24">
        <v>530.6</v>
      </c>
      <c r="D38" s="25">
        <f t="shared" si="2"/>
        <v>0.22667170381565072</v>
      </c>
      <c r="E38" s="25">
        <f t="shared" si="5"/>
        <v>0.66783031038930574</v>
      </c>
      <c r="F38" s="25">
        <f t="shared" si="4"/>
        <v>2.5472536817285896</v>
      </c>
    </row>
    <row r="39" spans="1:6" x14ac:dyDescent="0.2">
      <c r="A39" s="22"/>
      <c r="B39" s="23" t="s">
        <v>54</v>
      </c>
      <c r="C39" s="24">
        <v>532.58000000000004</v>
      </c>
      <c r="D39" s="25">
        <f t="shared" si="2"/>
        <v>0.37316245759517752</v>
      </c>
      <c r="E39" s="25">
        <f t="shared" si="5"/>
        <v>1.0434848599833124</v>
      </c>
      <c r="F39" s="25">
        <f t="shared" si="4"/>
        <v>2.7175066057204544</v>
      </c>
    </row>
    <row r="40" spans="1:6" x14ac:dyDescent="0.2">
      <c r="A40" s="22"/>
      <c r="B40" s="23" t="s">
        <v>55</v>
      </c>
      <c r="C40" s="24">
        <v>533.36</v>
      </c>
      <c r="D40" s="25">
        <f t="shared" si="2"/>
        <v>0.14645687032932564</v>
      </c>
      <c r="E40" s="25">
        <f t="shared" si="5"/>
        <v>1.1914699855809285</v>
      </c>
      <c r="F40" s="25">
        <f t="shared" si="4"/>
        <v>2.6620214424576183</v>
      </c>
    </row>
    <row r="41" spans="1:6" x14ac:dyDescent="0.2">
      <c r="A41" s="22"/>
      <c r="B41" s="23" t="s">
        <v>56</v>
      </c>
      <c r="C41" s="24">
        <v>535.02</v>
      </c>
      <c r="D41" s="25">
        <f t="shared" si="2"/>
        <v>0.31123443827807407</v>
      </c>
      <c r="E41" s="25">
        <f t="shared" si="5"/>
        <v>1.5064126887758933</v>
      </c>
      <c r="F41" s="25">
        <f t="shared" si="4"/>
        <v>2.7738291905182511</v>
      </c>
    </row>
    <row r="42" spans="1:6" x14ac:dyDescent="0.2">
      <c r="A42" s="22"/>
      <c r="B42" s="23" t="s">
        <v>57</v>
      </c>
      <c r="C42" s="24">
        <v>536.12</v>
      </c>
      <c r="D42" s="25">
        <f t="shared" si="2"/>
        <v>0.2055997906620366</v>
      </c>
      <c r="E42" s="25">
        <f t="shared" si="5"/>
        <v>1.7151096607725513</v>
      </c>
      <c r="F42" s="25">
        <f t="shared" si="4"/>
        <v>2.7246598965319002</v>
      </c>
    </row>
    <row r="43" spans="1:6" x14ac:dyDescent="0.2">
      <c r="A43" s="22"/>
      <c r="B43" s="23" t="s">
        <v>58</v>
      </c>
      <c r="C43" s="24">
        <v>537.29</v>
      </c>
      <c r="D43" s="25">
        <f t="shared" si="2"/>
        <v>0.21823472356934381</v>
      </c>
      <c r="E43" s="25">
        <f t="shared" si="5"/>
        <v>1.9370873491689977</v>
      </c>
      <c r="F43" s="25">
        <f t="shared" si="4"/>
        <v>2.7637518169994602</v>
      </c>
    </row>
    <row r="44" spans="1:6" x14ac:dyDescent="0.2">
      <c r="A44" s="22"/>
      <c r="B44" s="23" t="s">
        <v>59</v>
      </c>
      <c r="C44" s="24">
        <v>538.36</v>
      </c>
      <c r="D44" s="25">
        <f t="shared" si="2"/>
        <v>0.19914757393586502</v>
      </c>
      <c r="E44" s="25">
        <f t="shared" si="5"/>
        <v>2.140092585565756</v>
      </c>
      <c r="F44" s="25">
        <f t="shared" si="4"/>
        <v>2.7012590614269305</v>
      </c>
    </row>
    <row r="45" spans="1:6" x14ac:dyDescent="0.2">
      <c r="A45" s="22"/>
      <c r="B45" s="23" t="s">
        <v>60</v>
      </c>
      <c r="C45" s="24">
        <v>538.49</v>
      </c>
      <c r="D45" s="25">
        <f t="shared" si="2"/>
        <v>2.4147410654573598E-2</v>
      </c>
      <c r="E45" s="25">
        <f t="shared" si="5"/>
        <v>2.1647567731653661</v>
      </c>
      <c r="F45" s="25">
        <f t="shared" si="4"/>
        <v>2.5304645849200336</v>
      </c>
    </row>
    <row r="46" spans="1:6" x14ac:dyDescent="0.2">
      <c r="A46" s="22"/>
      <c r="B46" s="23" t="s">
        <v>4</v>
      </c>
      <c r="C46" s="24">
        <v>539.99</v>
      </c>
      <c r="D46" s="25">
        <f t="shared" si="2"/>
        <v>0.27855670485987805</v>
      </c>
      <c r="E46" s="25">
        <f t="shared" si="5"/>
        <v>2.4493435531607988</v>
      </c>
      <c r="F46" s="25">
        <f t="shared" si="4"/>
        <v>2.5563595616584056</v>
      </c>
    </row>
    <row r="47" spans="1:6" x14ac:dyDescent="0.2">
      <c r="A47" s="22"/>
      <c r="B47" s="23" t="s">
        <v>5</v>
      </c>
      <c r="C47" s="24">
        <v>542.80999999999995</v>
      </c>
      <c r="D47" s="25">
        <f t="shared" si="2"/>
        <v>0.5222318931831893</v>
      </c>
      <c r="E47" s="25">
        <f t="shared" si="5"/>
        <v>2.9843666995522211</v>
      </c>
      <c r="F47" s="25">
        <f t="shared" si="4"/>
        <v>2.9843666995522211</v>
      </c>
    </row>
    <row r="48" spans="1:6" x14ac:dyDescent="0.2">
      <c r="A48" s="29">
        <v>2017</v>
      </c>
      <c r="B48" s="32" t="s">
        <v>51</v>
      </c>
      <c r="C48" s="33">
        <v>545.03</v>
      </c>
      <c r="D48" s="34">
        <f t="shared" si="2"/>
        <v>0.40898288535584637</v>
      </c>
      <c r="E48" s="34">
        <f t="shared" ref="E48:E59" si="6">((C48/C$47)-1)*100</f>
        <v>0.40898288535584637</v>
      </c>
      <c r="F48" s="34">
        <f t="shared" si="4"/>
        <v>3.1765262659725346</v>
      </c>
    </row>
    <row r="49" spans="1:6" x14ac:dyDescent="0.2">
      <c r="A49" s="22"/>
      <c r="B49" s="23" t="s">
        <v>52</v>
      </c>
      <c r="C49" s="24">
        <v>547.85</v>
      </c>
      <c r="D49" s="25">
        <f t="shared" si="2"/>
        <v>0.51740271177733721</v>
      </c>
      <c r="E49" s="25">
        <f t="shared" si="6"/>
        <v>0.9285016856727113</v>
      </c>
      <c r="F49" s="25">
        <f t="shared" si="4"/>
        <v>3.4850774461654854</v>
      </c>
    </row>
    <row r="50" spans="1:6" x14ac:dyDescent="0.2">
      <c r="A50" s="22"/>
      <c r="B50" s="23" t="s">
        <v>53</v>
      </c>
      <c r="C50" s="24">
        <v>548.76</v>
      </c>
      <c r="D50" s="25">
        <f>((C50/C49)-1)*100</f>
        <v>0.1661038605457632</v>
      </c>
      <c r="E50" s="25">
        <f t="shared" si="6"/>
        <v>1.0961478233636246</v>
      </c>
      <c r="F50" s="25">
        <f t="shared" si="4"/>
        <v>3.4225405201658399</v>
      </c>
    </row>
    <row r="51" spans="1:6" x14ac:dyDescent="0.2">
      <c r="A51" s="22"/>
      <c r="B51" s="23" t="s">
        <v>54</v>
      </c>
      <c r="C51" s="24">
        <v>548.54999999999995</v>
      </c>
      <c r="D51" s="25">
        <f>((C51/C50)-1)*100</f>
        <v>-3.8268095342230968E-2</v>
      </c>
      <c r="E51" s="25">
        <f>((C51/C$47)-1)*100</f>
        <v>1.0574602531272514</v>
      </c>
      <c r="F51" s="25">
        <f>((C51/C39)-1)*100</f>
        <v>2.9986105373840388</v>
      </c>
    </row>
    <row r="52" spans="1:6" x14ac:dyDescent="0.2">
      <c r="A52" s="22"/>
      <c r="B52" s="23" t="s">
        <v>55</v>
      </c>
      <c r="C52" s="24">
        <v>550.48</v>
      </c>
      <c r="D52" s="25">
        <f t="shared" ref="D52:D59" si="7">((C52/C51)-1)*100</f>
        <v>0.35183666028621996</v>
      </c>
      <c r="E52" s="25">
        <f t="shared" si="6"/>
        <v>1.4130174462519296</v>
      </c>
      <c r="F52" s="25">
        <f t="shared" si="4"/>
        <v>3.2098395080246034</v>
      </c>
    </row>
    <row r="53" spans="1:6" x14ac:dyDescent="0.2">
      <c r="A53" s="22"/>
      <c r="B53" s="23" t="s">
        <v>56</v>
      </c>
      <c r="C53" s="24">
        <v>552.29999999999995</v>
      </c>
      <c r="D53" s="25">
        <f t="shared" si="7"/>
        <v>0.33062054933874485</v>
      </c>
      <c r="E53" s="25">
        <f t="shared" si="6"/>
        <v>1.7483097216337118</v>
      </c>
      <c r="F53" s="25">
        <f t="shared" si="4"/>
        <v>3.2297858023998982</v>
      </c>
    </row>
    <row r="54" spans="1:6" x14ac:dyDescent="0.2">
      <c r="A54" s="22"/>
      <c r="B54" s="23" t="s">
        <v>57</v>
      </c>
      <c r="C54" s="24">
        <v>554.48</v>
      </c>
      <c r="D54" s="25">
        <f t="shared" si="7"/>
        <v>0.39471301828717387</v>
      </c>
      <c r="E54" s="25">
        <f t="shared" si="6"/>
        <v>2.1499235459921717</v>
      </c>
      <c r="F54" s="25">
        <f t="shared" si="4"/>
        <v>3.424606431395949</v>
      </c>
    </row>
    <row r="55" spans="1:6" x14ac:dyDescent="0.2">
      <c r="A55" s="22"/>
      <c r="B55" s="23" t="s">
        <v>58</v>
      </c>
      <c r="C55" s="24">
        <v>555.5</v>
      </c>
      <c r="D55" s="25">
        <f t="shared" si="7"/>
        <v>0.18395613908526176</v>
      </c>
      <c r="E55" s="25">
        <f t="shared" si="6"/>
        <v>2.3378346014259144</v>
      </c>
      <c r="F55" s="25">
        <f t="shared" si="4"/>
        <v>3.3892311414692289</v>
      </c>
    </row>
    <row r="56" spans="1:6" x14ac:dyDescent="0.2">
      <c r="A56" s="22"/>
      <c r="B56" s="23" t="s">
        <v>59</v>
      </c>
      <c r="C56" s="24">
        <v>556.6</v>
      </c>
      <c r="D56" s="25">
        <f>((C56/C55)-1)*100</f>
        <v>0.1980198019801982</v>
      </c>
      <c r="E56" s="25">
        <f>((C56/C$47)-1)*100</f>
        <v>2.5404837788544965</v>
      </c>
      <c r="F56" s="25">
        <f>((C56/C44)-1)*100</f>
        <v>3.3880674641503905</v>
      </c>
    </row>
    <row r="57" spans="1:6" x14ac:dyDescent="0.2">
      <c r="A57" s="22"/>
      <c r="B57" s="23" t="s">
        <v>60</v>
      </c>
      <c r="C57" s="24">
        <v>557.80999999999995</v>
      </c>
      <c r="D57" s="25">
        <f t="shared" si="7"/>
        <v>0.21739130434781373</v>
      </c>
      <c r="E57" s="25">
        <f t="shared" si="6"/>
        <v>2.763397874025908</v>
      </c>
      <c r="F57" s="25">
        <f t="shared" si="4"/>
        <v>3.5878103585953225</v>
      </c>
    </row>
    <row r="58" spans="1:6" x14ac:dyDescent="0.2">
      <c r="A58" s="22"/>
      <c r="B58" s="23" t="s">
        <v>4</v>
      </c>
      <c r="C58" s="24">
        <v>559.49</v>
      </c>
      <c r="D58" s="25">
        <f t="shared" si="7"/>
        <v>0.30117782040481877</v>
      </c>
      <c r="E58" s="25">
        <f t="shared" si="6"/>
        <v>3.0728984359168043</v>
      </c>
      <c r="F58" s="25">
        <f t="shared" si="4"/>
        <v>3.6111779847775027</v>
      </c>
    </row>
    <row r="59" spans="1:6" x14ac:dyDescent="0.2">
      <c r="A59" s="43"/>
      <c r="B59" s="44" t="s">
        <v>5</v>
      </c>
      <c r="C59" s="26">
        <v>560.01</v>
      </c>
      <c r="D59" s="45">
        <f t="shared" si="7"/>
        <v>9.2941786269640225E-2</v>
      </c>
      <c r="E59" s="45">
        <f t="shared" si="6"/>
        <v>3.16869622888305</v>
      </c>
      <c r="F59" s="45">
        <f t="shared" si="4"/>
        <v>3.16869622888305</v>
      </c>
    </row>
    <row r="60" spans="1:6" x14ac:dyDescent="0.2">
      <c r="A60" s="29">
        <v>2018</v>
      </c>
      <c r="B60" s="32" t="s">
        <v>51</v>
      </c>
      <c r="C60" s="24">
        <v>560.49</v>
      </c>
      <c r="D60" s="25">
        <f>((C60/C59)-1)*100</f>
        <v>8.5712755129385698E-2</v>
      </c>
      <c r="E60" s="25">
        <f>((C60/C$59)-1)*100</f>
        <v>8.5712755129385698E-2</v>
      </c>
      <c r="F60" s="25">
        <f>((C60/C48)-1)*100</f>
        <v>2.8365411078289382</v>
      </c>
    </row>
    <row r="61" spans="1:6" x14ac:dyDescent="0.2">
      <c r="A61" s="22"/>
      <c r="B61" s="23" t="s">
        <v>52</v>
      </c>
      <c r="C61" s="24">
        <v>561.14</v>
      </c>
      <c r="D61" s="25">
        <f t="shared" ref="D61:D71" si="8">((C61/C60)-1)*100</f>
        <v>0.11596995486091721</v>
      </c>
      <c r="E61" s="25">
        <f t="shared" ref="E61:E71" si="9">((C61/C$59)-1)*100</f>
        <v>0.20178211103372146</v>
      </c>
      <c r="F61" s="25">
        <f t="shared" ref="F61:F71" si="10">((C61/C49)-1)*100</f>
        <v>2.4258464908277766</v>
      </c>
    </row>
    <row r="62" spans="1:6" x14ac:dyDescent="0.2">
      <c r="A62" s="22"/>
      <c r="B62" s="23" t="s">
        <v>53</v>
      </c>
      <c r="C62" s="24">
        <v>562.21</v>
      </c>
      <c r="D62" s="25">
        <f t="shared" si="8"/>
        <v>0.19068325195139568</v>
      </c>
      <c r="E62" s="25">
        <f t="shared" si="9"/>
        <v>0.3928501276762919</v>
      </c>
      <c r="F62" s="25">
        <f t="shared" si="10"/>
        <v>2.4509803921568762</v>
      </c>
    </row>
    <row r="63" spans="1:6" x14ac:dyDescent="0.2">
      <c r="A63" s="22"/>
      <c r="B63" s="23" t="s">
        <v>54</v>
      </c>
      <c r="C63" s="24">
        <v>563.47</v>
      </c>
      <c r="D63" s="25">
        <f t="shared" si="8"/>
        <v>0.22411554401380318</v>
      </c>
      <c r="E63" s="25">
        <f t="shared" si="9"/>
        <v>0.61784610989090716</v>
      </c>
      <c r="F63" s="25">
        <f t="shared" si="10"/>
        <v>2.7198979126789036</v>
      </c>
    </row>
    <row r="64" spans="1:6" x14ac:dyDescent="0.2">
      <c r="A64" s="22"/>
      <c r="B64" s="23" t="s">
        <v>55</v>
      </c>
      <c r="C64" s="24">
        <v>566.70000000000005</v>
      </c>
      <c r="D64" s="25">
        <f t="shared" si="8"/>
        <v>0.57323371253128474</v>
      </c>
      <c r="E64" s="25">
        <f t="shared" si="9"/>
        <v>1.1946215246156466</v>
      </c>
      <c r="F64" s="25">
        <f t="shared" si="10"/>
        <v>2.9465194012498142</v>
      </c>
    </row>
    <row r="65" spans="1:6" x14ac:dyDescent="0.2">
      <c r="A65" s="22"/>
      <c r="B65" s="23" t="s">
        <v>56</v>
      </c>
      <c r="C65" s="24">
        <v>566.22</v>
      </c>
      <c r="D65" s="25">
        <f>((C65/C64)-1)*100</f>
        <v>-8.4700899947065533E-2</v>
      </c>
      <c r="E65" s="25">
        <f>((C65/C$59)-1)*100</f>
        <v>1.1089087694862609</v>
      </c>
      <c r="F65" s="25">
        <f>((C65/C53)-1)*100</f>
        <v>2.5203693644758385</v>
      </c>
    </row>
    <row r="66" spans="1:6" x14ac:dyDescent="0.2">
      <c r="A66" s="22"/>
      <c r="B66" s="23" t="s">
        <v>57</v>
      </c>
      <c r="C66" s="24">
        <v>568.89</v>
      </c>
      <c r="D66" s="25">
        <f t="shared" si="8"/>
        <v>0.47154816149199696</v>
      </c>
      <c r="E66" s="25">
        <f t="shared" si="9"/>
        <v>1.5856859698933912</v>
      </c>
      <c r="F66" s="25">
        <f t="shared" si="10"/>
        <v>2.5988313374693428</v>
      </c>
    </row>
    <row r="67" spans="1:6" x14ac:dyDescent="0.2">
      <c r="A67" s="22"/>
      <c r="B67" s="23" t="s">
        <v>58</v>
      </c>
      <c r="C67" s="24">
        <v>572.55999999999995</v>
      </c>
      <c r="D67" s="25">
        <f t="shared" si="8"/>
        <v>0.64511592750795543</v>
      </c>
      <c r="E67" s="25">
        <f t="shared" si="9"/>
        <v>2.2410314101533713</v>
      </c>
      <c r="F67" s="25">
        <f t="shared" si="10"/>
        <v>3.0711071107110577</v>
      </c>
    </row>
    <row r="68" spans="1:6" x14ac:dyDescent="0.2">
      <c r="A68" s="22"/>
      <c r="B68" s="23" t="s">
        <v>59</v>
      </c>
      <c r="C68" s="24">
        <v>575.72</v>
      </c>
      <c r="D68" s="25">
        <f t="shared" si="8"/>
        <v>0.55190722369709011</v>
      </c>
      <c r="E68" s="25">
        <f t="shared" si="9"/>
        <v>2.8053070480884346</v>
      </c>
      <c r="F68" s="25">
        <f t="shared" si="10"/>
        <v>3.435141933165653</v>
      </c>
    </row>
    <row r="69" spans="1:6" x14ac:dyDescent="0.2">
      <c r="A69" s="22"/>
      <c r="B69" s="23" t="s">
        <v>60</v>
      </c>
      <c r="C69" s="24">
        <v>577.61</v>
      </c>
      <c r="D69" s="25">
        <f t="shared" si="8"/>
        <v>0.3282845827832892</v>
      </c>
      <c r="E69" s="25">
        <f t="shared" si="9"/>
        <v>3.1428010214103352</v>
      </c>
      <c r="F69" s="25">
        <f t="shared" si="10"/>
        <v>3.5495957404851231</v>
      </c>
    </row>
    <row r="70" spans="1:6" x14ac:dyDescent="0.2">
      <c r="A70" s="22"/>
      <c r="B70" s="23" t="s">
        <v>4</v>
      </c>
      <c r="C70" s="24">
        <v>580.29</v>
      </c>
      <c r="D70" s="25">
        <f t="shared" si="8"/>
        <v>0.46398088675749793</v>
      </c>
      <c r="E70" s="25">
        <f t="shared" si="9"/>
        <v>3.6213639042159906</v>
      </c>
      <c r="F70" s="25">
        <f t="shared" si="10"/>
        <v>3.7176714507855202</v>
      </c>
    </row>
    <row r="71" spans="1:6" ht="13.5" customHeight="1" x14ac:dyDescent="0.2">
      <c r="A71" s="43"/>
      <c r="B71" s="23" t="s">
        <v>5</v>
      </c>
      <c r="C71" s="24">
        <v>581.15</v>
      </c>
      <c r="D71" s="25">
        <f t="shared" si="8"/>
        <v>0.14820176118837125</v>
      </c>
      <c r="E71" s="25">
        <f t="shared" si="9"/>
        <v>3.7749325904894437</v>
      </c>
      <c r="F71" s="25">
        <f t="shared" si="10"/>
        <v>3.7749325904894437</v>
      </c>
    </row>
    <row r="72" spans="1:6" ht="13.5" customHeight="1" x14ac:dyDescent="0.2">
      <c r="A72" s="29">
        <v>2019</v>
      </c>
      <c r="B72" s="32" t="s">
        <v>51</v>
      </c>
      <c r="C72" s="33">
        <v>586.34</v>
      </c>
      <c r="D72" s="34">
        <f>((C72/C71)-1)*100</f>
        <v>0.89305686999914258</v>
      </c>
      <c r="E72" s="34">
        <f>((C72/C$71)-1)*100</f>
        <v>0.89305686999914258</v>
      </c>
      <c r="F72" s="34">
        <f>((C72/C60)-1)*100</f>
        <v>4.612035897161415</v>
      </c>
    </row>
    <row r="73" spans="1:6" ht="13.5" customHeight="1" x14ac:dyDescent="0.2">
      <c r="A73" s="22"/>
      <c r="B73" s="23" t="s">
        <v>52</v>
      </c>
      <c r="C73" s="24">
        <v>587.07000000000005</v>
      </c>
      <c r="D73" s="25">
        <f t="shared" ref="D73:D76" si="11">((C73/C72)-1)*100</f>
        <v>0.12450114268172108</v>
      </c>
      <c r="E73" s="25">
        <f>((C73/C$71)-1)*100</f>
        <v>1.018669878688816</v>
      </c>
      <c r="F73" s="25">
        <f t="shared" ref="F73:F76" si="12">((C73/C61)-1)*100</f>
        <v>4.6209502085041265</v>
      </c>
    </row>
    <row r="74" spans="1:6" ht="13.5" customHeight="1" x14ac:dyDescent="0.2">
      <c r="A74" s="22"/>
      <c r="B74" s="23" t="s">
        <v>53</v>
      </c>
      <c r="C74" s="24">
        <v>588.53</v>
      </c>
      <c r="D74" s="25">
        <f t="shared" si="11"/>
        <v>0.2486926601597661</v>
      </c>
      <c r="E74" s="25">
        <f t="shared" ref="E74:E83" si="13">((C74/C$71)-1)*100</f>
        <v>1.2698958960681406</v>
      </c>
      <c r="F74" s="25">
        <f t="shared" si="12"/>
        <v>4.6815246971771973</v>
      </c>
    </row>
    <row r="75" spans="1:6" ht="13.5" customHeight="1" x14ac:dyDescent="0.2">
      <c r="A75" s="22"/>
      <c r="B75" s="23" t="s">
        <v>54</v>
      </c>
      <c r="C75" s="24">
        <v>590.41999999999996</v>
      </c>
      <c r="D75" s="25">
        <f t="shared" si="11"/>
        <v>0.32113910930624545</v>
      </c>
      <c r="E75" s="25">
        <f t="shared" si="13"/>
        <v>1.5951131377441197</v>
      </c>
      <c r="F75" s="25">
        <f t="shared" si="12"/>
        <v>4.7828633290148526</v>
      </c>
    </row>
    <row r="76" spans="1:6" ht="13.5" customHeight="1" x14ac:dyDescent="0.2">
      <c r="A76" s="22"/>
      <c r="B76" s="23" t="s">
        <v>55</v>
      </c>
      <c r="C76" s="24">
        <v>594.27</v>
      </c>
      <c r="D76" s="25">
        <f t="shared" si="11"/>
        <v>0.6520781816334198</v>
      </c>
      <c r="E76" s="25">
        <f t="shared" si="13"/>
        <v>2.2575927041211363</v>
      </c>
      <c r="F76" s="25">
        <f t="shared" si="12"/>
        <v>4.8650079407093649</v>
      </c>
    </row>
    <row r="77" spans="1:6" ht="13.5" customHeight="1" x14ac:dyDescent="0.2">
      <c r="A77" s="22"/>
      <c r="B77" s="23" t="s">
        <v>56</v>
      </c>
      <c r="C77" s="24">
        <v>597.5</v>
      </c>
      <c r="D77" s="25">
        <f>((C77/C76)-1)*100</f>
        <v>0.54352398741313035</v>
      </c>
      <c r="E77" s="25">
        <f t="shared" si="13"/>
        <v>2.8133872494192635</v>
      </c>
      <c r="F77" s="25">
        <f>((C77/C65)-1)*100</f>
        <v>5.5243544911871556</v>
      </c>
    </row>
    <row r="78" spans="1:6" ht="13.5" customHeight="1" x14ac:dyDescent="0.2">
      <c r="A78" s="22"/>
      <c r="B78" s="23" t="s">
        <v>57</v>
      </c>
      <c r="C78" s="24">
        <v>596.33000000000004</v>
      </c>
      <c r="D78" s="25">
        <f t="shared" ref="D78:D95" si="14">((C78/C77)-1)*100</f>
        <v>-0.19581589958158618</v>
      </c>
      <c r="E78" s="25">
        <f t="shared" si="13"/>
        <v>2.6120622902865209</v>
      </c>
      <c r="F78" s="25">
        <f t="shared" ref="F78:F95" si="15">((C78/C66)-1)*100</f>
        <v>4.8234280792420314</v>
      </c>
    </row>
    <row r="79" spans="1:6" ht="13.5" customHeight="1" x14ac:dyDescent="0.2">
      <c r="A79" s="22"/>
      <c r="B79" s="23" t="s">
        <v>58</v>
      </c>
      <c r="C79" s="24">
        <v>597.29</v>
      </c>
      <c r="D79" s="25">
        <f t="shared" si="14"/>
        <v>0.1609846896852174</v>
      </c>
      <c r="E79" s="25">
        <f>((C79/C$71)-1)*100</f>
        <v>2.7772520003441326</v>
      </c>
      <c r="F79" s="25">
        <f t="shared" si="15"/>
        <v>4.3191979879837916</v>
      </c>
    </row>
    <row r="80" spans="1:6" ht="13.5" customHeight="1" x14ac:dyDescent="0.2">
      <c r="A80" s="22"/>
      <c r="B80" s="23" t="s">
        <v>59</v>
      </c>
      <c r="C80" s="24">
        <v>598.04999999999995</v>
      </c>
      <c r="D80" s="25">
        <f t="shared" si="14"/>
        <v>0.12724137353714582</v>
      </c>
      <c r="E80" s="25">
        <f t="shared" si="13"/>
        <v>2.9080271874731167</v>
      </c>
      <c r="F80" s="25">
        <f t="shared" si="15"/>
        <v>3.8786215521433798</v>
      </c>
    </row>
    <row r="81" spans="1:6" ht="13.5" customHeight="1" x14ac:dyDescent="0.2">
      <c r="A81" s="22"/>
      <c r="B81" s="23" t="s">
        <v>60</v>
      </c>
      <c r="C81" s="24">
        <v>598.65</v>
      </c>
      <c r="D81" s="25">
        <f t="shared" si="14"/>
        <v>0.10032605969401143</v>
      </c>
      <c r="E81" s="25">
        <f t="shared" si="13"/>
        <v>3.0112707562591323</v>
      </c>
      <c r="F81" s="25">
        <f t="shared" si="15"/>
        <v>3.6425962154394753</v>
      </c>
    </row>
    <row r="82" spans="1:6" ht="13.5" customHeight="1" x14ac:dyDescent="0.2">
      <c r="A82" s="22"/>
      <c r="B82" s="23" t="s">
        <v>4</v>
      </c>
      <c r="C82" s="24">
        <v>600.02</v>
      </c>
      <c r="D82" s="25">
        <f t="shared" si="14"/>
        <v>0.22884824187756614</v>
      </c>
      <c r="E82" s="25">
        <f t="shared" si="13"/>
        <v>3.247010238320569</v>
      </c>
      <c r="F82" s="25">
        <f t="shared" si="15"/>
        <v>3.4000241258681063</v>
      </c>
    </row>
    <row r="83" spans="1:6" ht="13.5" customHeight="1" x14ac:dyDescent="0.2">
      <c r="A83" s="43"/>
      <c r="B83" s="44" t="s">
        <v>5</v>
      </c>
      <c r="C83" s="24">
        <v>600.95000000000005</v>
      </c>
      <c r="D83" s="25">
        <f t="shared" si="14"/>
        <v>0.15499483350556176</v>
      </c>
      <c r="E83" s="25">
        <f t="shared" si="13"/>
        <v>3.4070377699389365</v>
      </c>
      <c r="F83" s="25">
        <f t="shared" si="15"/>
        <v>3.4070377699389365</v>
      </c>
    </row>
    <row r="84" spans="1:6" ht="13.5" customHeight="1" x14ac:dyDescent="0.2">
      <c r="A84" s="29">
        <v>2020</v>
      </c>
      <c r="B84" s="32" t="s">
        <v>51</v>
      </c>
      <c r="C84" s="33">
        <v>603.85</v>
      </c>
      <c r="D84" s="34">
        <f t="shared" si="14"/>
        <v>0.48256926532987965</v>
      </c>
      <c r="E84" s="34">
        <f>((C84/C$83)-1)*100</f>
        <v>0.48256926532987965</v>
      </c>
      <c r="F84" s="34">
        <f t="shared" si="15"/>
        <v>2.9863219292560528</v>
      </c>
    </row>
    <row r="85" spans="1:6" ht="13.5" customHeight="1" x14ac:dyDescent="0.2">
      <c r="A85" s="22"/>
      <c r="B85" s="23" t="s">
        <v>52</v>
      </c>
      <c r="C85" s="24">
        <v>607.24</v>
      </c>
      <c r="D85" s="25">
        <f t="shared" si="14"/>
        <v>0.56139769810383822</v>
      </c>
      <c r="E85" s="25">
        <f>((C85/C$83)-1)*100</f>
        <v>1.0466760961810317</v>
      </c>
      <c r="F85" s="25">
        <f t="shared" si="15"/>
        <v>3.4357061338511574</v>
      </c>
    </row>
    <row r="86" spans="1:6" ht="13.5" customHeight="1" x14ac:dyDescent="0.2">
      <c r="A86" s="22"/>
      <c r="B86" s="23" t="s">
        <v>53</v>
      </c>
      <c r="C86" s="24">
        <v>610.71</v>
      </c>
      <c r="D86" s="25">
        <f t="shared" si="14"/>
        <v>0.57143798168763915</v>
      </c>
      <c r="E86" s="25">
        <f>((C86/C$83)-1)*100</f>
        <v>1.6240951826274941</v>
      </c>
      <c r="F86" s="25">
        <f t="shared" si="15"/>
        <v>3.7687118753504611</v>
      </c>
    </row>
    <row r="87" spans="1:6" ht="13.5" customHeight="1" x14ac:dyDescent="0.2">
      <c r="A87" s="22"/>
      <c r="B87" s="23" t="s">
        <v>54</v>
      </c>
      <c r="C87" s="24">
        <v>613.91999999999996</v>
      </c>
      <c r="D87" s="25">
        <f t="shared" si="14"/>
        <v>0.52561772363313164</v>
      </c>
      <c r="E87" s="25">
        <f>((C87/C$83)-1)*100</f>
        <v>2.1582494383892037</v>
      </c>
      <c r="F87" s="25">
        <f t="shared" si="15"/>
        <v>3.9802174723078565</v>
      </c>
    </row>
    <row r="88" spans="1:6" ht="13.5" customHeight="1" x14ac:dyDescent="0.2">
      <c r="A88" s="22"/>
      <c r="B88" s="23" t="s">
        <v>55</v>
      </c>
      <c r="C88" s="24">
        <v>615.82000000000005</v>
      </c>
      <c r="D88" s="25">
        <f t="shared" si="14"/>
        <v>0.30948657805578428</v>
      </c>
      <c r="E88" s="25">
        <f>((C88/C$83)-1)*100</f>
        <v>2.4744155087777608</v>
      </c>
      <c r="F88" s="25">
        <f t="shared" si="15"/>
        <v>3.6262978107594268</v>
      </c>
    </row>
    <row r="89" spans="1:6" ht="13.5" customHeight="1" x14ac:dyDescent="0.2">
      <c r="A89" s="22"/>
      <c r="B89" s="23" t="s">
        <v>56</v>
      </c>
      <c r="C89" s="24">
        <v>618.03</v>
      </c>
      <c r="D89" s="25">
        <f t="shared" si="14"/>
        <v>0.3588710986976551</v>
      </c>
      <c r="E89" s="25">
        <f t="shared" ref="E89:E95" si="16">((C89/C$83)-1)*100</f>
        <v>2.8421665695981257</v>
      </c>
      <c r="F89" s="25">
        <f t="shared" si="15"/>
        <v>3.4359832635983301</v>
      </c>
    </row>
    <row r="90" spans="1:6" ht="13.5" customHeight="1" x14ac:dyDescent="0.2">
      <c r="A90" s="22"/>
      <c r="B90" s="23" t="s">
        <v>57</v>
      </c>
      <c r="C90" s="24">
        <v>620.46</v>
      </c>
      <c r="D90" s="25">
        <f t="shared" si="14"/>
        <v>0.39318479685452878</v>
      </c>
      <c r="E90" s="25">
        <f t="shared" si="16"/>
        <v>3.2465263333055994</v>
      </c>
      <c r="F90" s="25">
        <f t="shared" si="15"/>
        <v>4.046417252192569</v>
      </c>
    </row>
    <row r="91" spans="1:6" ht="13.5" customHeight="1" x14ac:dyDescent="0.2">
      <c r="A91" s="22"/>
      <c r="B91" s="23" t="s">
        <v>58</v>
      </c>
      <c r="C91" s="24">
        <v>626.91999999999996</v>
      </c>
      <c r="D91" s="25">
        <f>((C91/C90)-1)*100</f>
        <v>1.0411630080907619</v>
      </c>
      <c r="E91" s="25">
        <f>((C91/C$83)-1)*100</f>
        <v>4.3214909726266626</v>
      </c>
      <c r="F91" s="25">
        <f>((C91/C79)-1)*100</f>
        <v>4.9607393393493959</v>
      </c>
    </row>
    <row r="92" spans="1:6" ht="13.5" customHeight="1" x14ac:dyDescent="0.2">
      <c r="A92" s="22"/>
      <c r="B92" s="23" t="s">
        <v>59</v>
      </c>
      <c r="C92" s="24">
        <v>633.65</v>
      </c>
      <c r="D92" s="25">
        <f>((C92/C91)-1)*100</f>
        <v>1.0735022012378082</v>
      </c>
      <c r="E92" s="25">
        <f>((C92/C$83)-1)*100</f>
        <v>5.4413844745818896</v>
      </c>
      <c r="F92" s="25">
        <f>((C92/C80)-1)*100</f>
        <v>5.9526795418443301</v>
      </c>
    </row>
    <row r="93" spans="1:6" ht="13.5" customHeight="1" x14ac:dyDescent="0.2">
      <c r="A93" s="22"/>
      <c r="B93" s="23" t="s">
        <v>60</v>
      </c>
      <c r="C93" s="24">
        <v>673.76</v>
      </c>
      <c r="D93" s="25">
        <f>((C93/C92)-1)*100</f>
        <v>6.3299928982877063</v>
      </c>
      <c r="E93" s="25">
        <f>((C93/C$83)-1)*100</f>
        <v>12.115816623679155</v>
      </c>
      <c r="F93" s="25">
        <f>((C93/C81)-1)*100</f>
        <v>12.546563100309038</v>
      </c>
    </row>
    <row r="94" spans="1:6" ht="13.5" customHeight="1" x14ac:dyDescent="0.2">
      <c r="A94" s="22"/>
      <c r="B94" s="23" t="s">
        <v>4</v>
      </c>
      <c r="C94" s="24">
        <v>705.33</v>
      </c>
      <c r="D94" s="25">
        <f>((C94/C93)-1)*100</f>
        <v>4.6856447399667545</v>
      </c>
      <c r="E94" s="25">
        <f>((C94/C$83)-1)*100</f>
        <v>17.369165487977355</v>
      </c>
      <c r="F94" s="25">
        <f>((C94/C82)-1)*100</f>
        <v>17.55108163061232</v>
      </c>
    </row>
    <row r="95" spans="1:6" ht="13.5" customHeight="1" x14ac:dyDescent="0.2">
      <c r="A95" s="43"/>
      <c r="B95" s="44" t="s">
        <v>5</v>
      </c>
      <c r="C95" s="26">
        <v>718.6</v>
      </c>
      <c r="D95" s="45">
        <f t="shared" si="14"/>
        <v>1.8813888534444878</v>
      </c>
      <c r="E95" s="45">
        <f t="shared" si="16"/>
        <v>19.577335884848978</v>
      </c>
      <c r="F95" s="45">
        <f t="shared" si="15"/>
        <v>19.577335884848978</v>
      </c>
    </row>
    <row r="96" spans="1:6" ht="13.5" customHeight="1" x14ac:dyDescent="0.2">
      <c r="A96" s="29">
        <v>2021</v>
      </c>
      <c r="B96" s="32" t="s">
        <v>51</v>
      </c>
      <c r="C96" s="33">
        <v>781.51</v>
      </c>
      <c r="D96" s="34">
        <f t="shared" ref="D96" si="17">((C96/C95)-1)*100</f>
        <v>8.754522682994704</v>
      </c>
      <c r="E96" s="34">
        <f t="shared" ref="E96:E101" si="18">((C96/C$95)-1)*100</f>
        <v>8.754522682994704</v>
      </c>
      <c r="F96" s="34">
        <f t="shared" ref="F96" si="19">((C96/C84)-1)*100</f>
        <v>29.421213877618602</v>
      </c>
    </row>
    <row r="97" spans="1:6" ht="13.5" customHeight="1" x14ac:dyDescent="0.2">
      <c r="A97" s="22"/>
      <c r="B97" s="23" t="s">
        <v>52</v>
      </c>
      <c r="C97" s="24">
        <v>821.27</v>
      </c>
      <c r="D97" s="25">
        <f t="shared" ref="D97:D105" si="20">((C97/C96)-1)*100</f>
        <v>5.0875868510959599</v>
      </c>
      <c r="E97" s="25">
        <f t="shared" si="18"/>
        <v>14.287503478986906</v>
      </c>
      <c r="F97" s="25">
        <f t="shared" ref="F97:F105" si="21">((C97/C85)-1)*100</f>
        <v>35.246360582306835</v>
      </c>
    </row>
    <row r="98" spans="1:6" ht="13.5" customHeight="1" x14ac:dyDescent="0.2">
      <c r="A98" s="22"/>
      <c r="B98" s="23" t="s">
        <v>53</v>
      </c>
      <c r="C98" s="24">
        <v>833.2</v>
      </c>
      <c r="D98" s="25">
        <f t="shared" si="20"/>
        <v>1.4526282464962792</v>
      </c>
      <c r="E98" s="25">
        <f t="shared" si="18"/>
        <v>15.947676036738102</v>
      </c>
      <c r="F98" s="25">
        <f t="shared" si="21"/>
        <v>36.431366769825281</v>
      </c>
    </row>
    <row r="99" spans="1:6" ht="13.5" customHeight="1" x14ac:dyDescent="0.2">
      <c r="A99" s="22"/>
      <c r="B99" s="23" t="s">
        <v>54</v>
      </c>
      <c r="C99" s="24">
        <v>871.76</v>
      </c>
      <c r="D99" s="25">
        <f t="shared" si="20"/>
        <v>4.627940470475278</v>
      </c>
      <c r="E99" s="25">
        <f t="shared" si="18"/>
        <v>21.313665460617859</v>
      </c>
      <c r="F99" s="25">
        <f t="shared" si="21"/>
        <v>41.998957518894976</v>
      </c>
    </row>
    <row r="100" spans="1:6" ht="13.5" customHeight="1" x14ac:dyDescent="0.2">
      <c r="A100" s="22"/>
      <c r="B100" s="23" t="s">
        <v>55</v>
      </c>
      <c r="C100" s="24">
        <v>876.92</v>
      </c>
      <c r="D100" s="25">
        <f t="shared" si="20"/>
        <v>0.59190602918233193</v>
      </c>
      <c r="E100" s="25">
        <f t="shared" si="18"/>
        <v>22.031728360701351</v>
      </c>
      <c r="F100" s="25">
        <f t="shared" si="21"/>
        <v>42.398752882335721</v>
      </c>
    </row>
    <row r="101" spans="1:6" ht="13.5" customHeight="1" x14ac:dyDescent="0.2">
      <c r="A101" s="22"/>
      <c r="B101" s="23" t="s">
        <v>56</v>
      </c>
      <c r="C101" s="24">
        <v>883.13</v>
      </c>
      <c r="D101" s="25">
        <f t="shared" si="20"/>
        <v>0.70816037951011435</v>
      </c>
      <c r="E101" s="25">
        <f t="shared" si="18"/>
        <v>22.89590871138325</v>
      </c>
      <c r="F101" s="25">
        <f t="shared" si="21"/>
        <v>42.894357879067371</v>
      </c>
    </row>
    <row r="102" spans="1:6" ht="13.5" customHeight="1" x14ac:dyDescent="0.2">
      <c r="A102" s="22"/>
      <c r="B102" s="23" t="s">
        <v>57</v>
      </c>
      <c r="C102" s="24">
        <v>871.42</v>
      </c>
      <c r="D102" s="25">
        <f t="shared" si="20"/>
        <v>-1.3259655996285979</v>
      </c>
      <c r="E102" s="25">
        <f>((C102/C$95)-1)*100</f>
        <v>21.266351238519341</v>
      </c>
      <c r="F102" s="25">
        <f t="shared" si="21"/>
        <v>40.447409986139292</v>
      </c>
    </row>
    <row r="103" spans="1:6" ht="13.5" customHeight="1" x14ac:dyDescent="0.2">
      <c r="A103" s="22"/>
      <c r="B103" s="23" t="s">
        <v>58</v>
      </c>
      <c r="C103" s="24">
        <v>894.38</v>
      </c>
      <c r="D103" s="25">
        <f t="shared" si="20"/>
        <v>2.634780014229654</v>
      </c>
      <c r="E103" s="25">
        <f t="shared" ref="E103:E107" si="22">((C103/C$95)-1)*100</f>
        <v>24.461452824937368</v>
      </c>
      <c r="F103" s="25">
        <f t="shared" si="21"/>
        <v>42.662540675046266</v>
      </c>
    </row>
    <row r="104" spans="1:6" ht="13.5" customHeight="1" x14ac:dyDescent="0.2">
      <c r="A104" s="22"/>
      <c r="B104" s="23" t="s">
        <v>59</v>
      </c>
      <c r="C104" s="24">
        <v>911.27</v>
      </c>
      <c r="D104" s="25">
        <f t="shared" si="20"/>
        <v>1.8884590442541205</v>
      </c>
      <c r="E104" s="25">
        <f t="shared" si="22"/>
        <v>26.811856387419986</v>
      </c>
      <c r="F104" s="25">
        <f t="shared" si="21"/>
        <v>43.812830426891814</v>
      </c>
    </row>
    <row r="105" spans="1:6" ht="13.5" customHeight="1" x14ac:dyDescent="0.2">
      <c r="A105" s="22"/>
      <c r="B105" s="23" t="s">
        <v>60</v>
      </c>
      <c r="C105" s="24">
        <v>920.47</v>
      </c>
      <c r="D105" s="25">
        <f t="shared" si="20"/>
        <v>1.0095800366521468</v>
      </c>
      <c r="E105" s="25">
        <f t="shared" si="22"/>
        <v>28.092123573615368</v>
      </c>
      <c r="F105" s="25">
        <f t="shared" si="21"/>
        <v>36.616896224174788</v>
      </c>
    </row>
    <row r="106" spans="1:6" ht="13.5" customHeight="1" x14ac:dyDescent="0.2">
      <c r="A106" s="22"/>
      <c r="B106" s="23" t="s">
        <v>4</v>
      </c>
      <c r="C106" s="24">
        <v>926.7</v>
      </c>
      <c r="D106" s="25">
        <f>((C106/C105)-1)*100</f>
        <v>0.67682814214478082</v>
      </c>
      <c r="E106" s="25">
        <f>((C106/C$95)-1)*100</f>
        <v>28.95908711383246</v>
      </c>
      <c r="F106" s="25">
        <f>((C106/C94)-1)*100</f>
        <v>31.385309004295859</v>
      </c>
    </row>
    <row r="107" spans="1:6" ht="13.5" customHeight="1" x14ac:dyDescent="0.2">
      <c r="A107" s="43"/>
      <c r="B107" s="44" t="s">
        <v>5</v>
      </c>
      <c r="C107" s="26">
        <v>931.13</v>
      </c>
      <c r="D107" s="45">
        <f t="shared" ref="D107:D116" si="23">((C107/C106)-1)*100</f>
        <v>0.47804035826048974</v>
      </c>
      <c r="E107" s="45">
        <f t="shared" si="22"/>
        <v>29.575563595880872</v>
      </c>
      <c r="F107" s="45">
        <f t="shared" ref="F107:F116" si="24">((C107/C95)-1)*100</f>
        <v>29.575563595880872</v>
      </c>
    </row>
    <row r="108" spans="1:6" ht="13.5" customHeight="1" x14ac:dyDescent="0.2">
      <c r="A108" s="29">
        <v>2022</v>
      </c>
      <c r="B108" s="32" t="s">
        <v>51</v>
      </c>
      <c r="C108" s="33">
        <v>940.14</v>
      </c>
      <c r="D108" s="34">
        <f t="shared" si="23"/>
        <v>0.96764146789385386</v>
      </c>
      <c r="E108" s="34">
        <f>((C108/C$107)-1)*100</f>
        <v>0.96764146789385386</v>
      </c>
      <c r="F108" s="34">
        <f t="shared" si="24"/>
        <v>20.297884863917282</v>
      </c>
    </row>
    <row r="109" spans="1:6" ht="13.5" customHeight="1" x14ac:dyDescent="0.2">
      <c r="A109" s="22"/>
      <c r="B109" s="23" t="s">
        <v>52</v>
      </c>
      <c r="C109" s="24">
        <v>951.49</v>
      </c>
      <c r="D109" s="25">
        <f t="shared" si="23"/>
        <v>1.207267002786816</v>
      </c>
      <c r="E109" s="25">
        <f t="shared" ref="E109:E119" si="25">((C109/C$107)-1)*100</f>
        <v>2.186590486827833</v>
      </c>
      <c r="F109" s="25">
        <f t="shared" si="24"/>
        <v>15.855930449182365</v>
      </c>
    </row>
    <row r="110" spans="1:6" ht="13.5" customHeight="1" x14ac:dyDescent="0.2">
      <c r="A110" s="22"/>
      <c r="B110" s="23" t="s">
        <v>53</v>
      </c>
      <c r="C110" s="24">
        <v>961.75</v>
      </c>
      <c r="D110" s="25">
        <f>((C110/C109)-1)*100</f>
        <v>1.0783087578429607</v>
      </c>
      <c r="E110" s="25">
        <f>((C110/C$107)-1)*100</f>
        <v>3.2884774413884266</v>
      </c>
      <c r="F110" s="25">
        <f>((C110/C98)-1)*100</f>
        <v>15.428468554968799</v>
      </c>
    </row>
    <row r="111" spans="1:6" ht="13.5" customHeight="1" x14ac:dyDescent="0.2">
      <c r="A111" s="22"/>
      <c r="B111" s="23" t="s">
        <v>54</v>
      </c>
      <c r="C111" s="24">
        <v>977.08</v>
      </c>
      <c r="D111" s="25">
        <f t="shared" si="23"/>
        <v>1.5939693267481125</v>
      </c>
      <c r="E111" s="25">
        <f t="shared" si="25"/>
        <v>4.9348640898692953</v>
      </c>
      <c r="F111" s="25">
        <f t="shared" si="24"/>
        <v>12.081306781683043</v>
      </c>
    </row>
    <row r="112" spans="1:6" ht="13.5" customHeight="1" x14ac:dyDescent="0.2">
      <c r="A112" s="22"/>
      <c r="B112" s="23" t="s">
        <v>55</v>
      </c>
      <c r="C112" s="24">
        <v>963.67</v>
      </c>
      <c r="D112" s="25">
        <f t="shared" si="23"/>
        <v>-1.3724567077414429</v>
      </c>
      <c r="E112" s="25">
        <f t="shared" si="25"/>
        <v>3.4946785089085219</v>
      </c>
      <c r="F112" s="25">
        <f t="shared" si="24"/>
        <v>9.892578570451116</v>
      </c>
    </row>
    <row r="113" spans="1:6" ht="13.5" customHeight="1" x14ac:dyDescent="0.2">
      <c r="A113" s="22"/>
      <c r="B113" s="23" t="s">
        <v>56</v>
      </c>
      <c r="C113" s="24">
        <v>1019.06</v>
      </c>
      <c r="D113" s="25">
        <f t="shared" si="23"/>
        <v>5.7478182365332531</v>
      </c>
      <c r="E113" s="25">
        <f t="shared" si="25"/>
        <v>9.4433645140850295</v>
      </c>
      <c r="F113" s="25">
        <f t="shared" si="24"/>
        <v>15.391844915244635</v>
      </c>
    </row>
    <row r="114" spans="1:6" ht="13.5" customHeight="1" x14ac:dyDescent="0.2">
      <c r="A114" s="22"/>
      <c r="B114" s="23" t="s">
        <v>57</v>
      </c>
      <c r="C114" s="24">
        <v>1040.3699999999999</v>
      </c>
      <c r="D114" s="25">
        <f t="shared" si="23"/>
        <v>2.0911428178910008</v>
      </c>
      <c r="E114" s="25">
        <f t="shared" si="25"/>
        <v>11.73198157077957</v>
      </c>
      <c r="F114" s="25">
        <f t="shared" si="24"/>
        <v>19.387895618645423</v>
      </c>
    </row>
    <row r="115" spans="1:6" ht="13.5" customHeight="1" x14ac:dyDescent="0.2">
      <c r="A115" s="22"/>
      <c r="B115" s="23" t="s">
        <v>58</v>
      </c>
      <c r="C115" s="24">
        <v>1026.4100000000001</v>
      </c>
      <c r="D115" s="25">
        <f t="shared" si="23"/>
        <v>-1.3418303103703288</v>
      </c>
      <c r="E115" s="25">
        <f t="shared" si="25"/>
        <v>10.232727975685464</v>
      </c>
      <c r="F115" s="25">
        <f t="shared" si="24"/>
        <v>14.762181623023785</v>
      </c>
    </row>
    <row r="116" spans="1:6" ht="13.5" customHeight="1" x14ac:dyDescent="0.2">
      <c r="A116" s="22"/>
      <c r="B116" s="23" t="s">
        <v>59</v>
      </c>
      <c r="C116" s="24">
        <v>1013.94</v>
      </c>
      <c r="D116" s="25">
        <f t="shared" si="23"/>
        <v>-1.2149141181399314</v>
      </c>
      <c r="E116" s="25">
        <f t="shared" si="25"/>
        <v>8.893495000698092</v>
      </c>
      <c r="F116" s="25">
        <f t="shared" si="24"/>
        <v>11.266693735116927</v>
      </c>
    </row>
    <row r="117" spans="1:6" ht="13.5" customHeight="1" x14ac:dyDescent="0.2">
      <c r="A117" s="22"/>
      <c r="B117" s="23" t="s">
        <v>60</v>
      </c>
      <c r="C117" s="24">
        <v>1008.25</v>
      </c>
      <c r="D117" s="25">
        <f>((C117/C116)-1)*100</f>
        <v>-0.56117718997179544</v>
      </c>
      <c r="E117" s="25">
        <f>((C117/C$107)-1)*100</f>
        <v>8.2824095453910793</v>
      </c>
      <c r="F117" s="25">
        <f>((C117/C105)-1)*100</f>
        <v>9.5364324747140081</v>
      </c>
    </row>
    <row r="118" spans="1:6" ht="13.5" customHeight="1" x14ac:dyDescent="0.2">
      <c r="A118" s="22"/>
      <c r="B118" s="23" t="s">
        <v>4</v>
      </c>
      <c r="C118" s="24">
        <v>1003.33</v>
      </c>
      <c r="D118" s="25">
        <f>((C118/C117)-1)*100</f>
        <v>-0.48797421274484609</v>
      </c>
      <c r="E118" s="25">
        <f t="shared" si="25"/>
        <v>7.7540193098708077</v>
      </c>
      <c r="F118" s="25">
        <f>((C118/C106)-1)*100</f>
        <v>8.2691270098197869</v>
      </c>
    </row>
    <row r="119" spans="1:6" ht="13.5" customHeight="1" x14ac:dyDescent="0.2">
      <c r="A119" s="43"/>
      <c r="B119" s="44" t="s">
        <v>5</v>
      </c>
      <c r="C119" s="26">
        <v>1007.18</v>
      </c>
      <c r="D119" s="45">
        <f t="shared" ref="D119:D121" si="26">((C119/C118)-1)*100</f>
        <v>0.38372220505715759</v>
      </c>
      <c r="E119" s="45">
        <f t="shared" si="25"/>
        <v>8.1674954088043492</v>
      </c>
      <c r="F119" s="45">
        <f t="shared" ref="F119:F121" si="27">((C119/C107)-1)*100</f>
        <v>8.1674954088043492</v>
      </c>
    </row>
    <row r="120" spans="1:6" ht="13.5" customHeight="1" x14ac:dyDescent="0.2">
      <c r="A120" s="29">
        <v>2023</v>
      </c>
      <c r="B120" s="32" t="s">
        <v>51</v>
      </c>
      <c r="C120" s="33">
        <v>1013.34</v>
      </c>
      <c r="D120" s="34">
        <f t="shared" si="26"/>
        <v>0.61160864989378005</v>
      </c>
      <c r="E120" s="34">
        <f>((C120/C$119)-1)*100</f>
        <v>0.61160864989378005</v>
      </c>
      <c r="F120" s="34">
        <f t="shared" si="27"/>
        <v>7.786074414448918</v>
      </c>
    </row>
    <row r="121" spans="1:6" ht="13.5" customHeight="1" x14ac:dyDescent="0.2">
      <c r="A121" s="22"/>
      <c r="B121" s="23" t="s">
        <v>52</v>
      </c>
      <c r="C121" s="24">
        <v>1017.05</v>
      </c>
      <c r="D121" s="25">
        <f t="shared" si="26"/>
        <v>0.36611601239464608</v>
      </c>
      <c r="E121" s="25">
        <f t="shared" ref="E121:E131" si="28">((C121/C$119)-1)*100</f>
        <v>0.97996385948886378</v>
      </c>
      <c r="F121" s="25">
        <f t="shared" si="27"/>
        <v>6.8902458249692433</v>
      </c>
    </row>
    <row r="122" spans="1:6" ht="13.5" customHeight="1" x14ac:dyDescent="0.2">
      <c r="A122" s="22"/>
      <c r="B122" s="23" t="s">
        <v>53</v>
      </c>
      <c r="C122" s="24">
        <v>1018.31</v>
      </c>
      <c r="D122" s="25">
        <f>((C122/C121)-1)*100</f>
        <v>0.12388771446831814</v>
      </c>
      <c r="E122" s="25">
        <f>((C122/C$119)-1)*100</f>
        <v>1.1050656287853178</v>
      </c>
      <c r="F122" s="25">
        <f>((C122/C110)-1)*100</f>
        <v>5.8809461918377881</v>
      </c>
    </row>
    <row r="123" spans="1:6" ht="13.5" customHeight="1" x14ac:dyDescent="0.2">
      <c r="A123" s="22"/>
      <c r="B123" s="23" t="s">
        <v>54</v>
      </c>
      <c r="C123" s="24">
        <v>1023.96</v>
      </c>
      <c r="D123" s="25">
        <f t="shared" ref="D123:D128" si="29">((C123/C122)-1)*100</f>
        <v>0.5548408637841229</v>
      </c>
      <c r="E123" s="25">
        <f t="shared" si="28"/>
        <v>1.6660378482495686</v>
      </c>
      <c r="F123" s="25">
        <f t="shared" ref="F123:F128" si="30">((C123/C111)-1)*100</f>
        <v>4.7979694600237544</v>
      </c>
    </row>
    <row r="124" spans="1:6" ht="16.5" customHeight="1" x14ac:dyDescent="0.2">
      <c r="A124" s="22"/>
      <c r="B124" s="23" t="s">
        <v>55</v>
      </c>
      <c r="C124" s="24">
        <v>1025.5</v>
      </c>
      <c r="D124" s="25">
        <f t="shared" si="29"/>
        <v>0.15039649986328119</v>
      </c>
      <c r="E124" s="25">
        <f t="shared" si="28"/>
        <v>1.8189400107230247</v>
      </c>
      <c r="F124" s="25">
        <f t="shared" si="30"/>
        <v>6.4160967966212512</v>
      </c>
    </row>
    <row r="125" spans="1:6" ht="13.5" customHeight="1" x14ac:dyDescent="0.2">
      <c r="A125" s="22"/>
      <c r="B125" s="23" t="s">
        <v>56</v>
      </c>
      <c r="C125" s="24">
        <v>1040.1400000000001</v>
      </c>
      <c r="D125" s="25">
        <f>((C125/C124)-1)*100</f>
        <v>1.4275962944904963</v>
      </c>
      <c r="E125" s="25">
        <f>((C125/C$119)-1)*100</f>
        <v>3.2725034254055929</v>
      </c>
      <c r="F125" s="25">
        <f>((C125/C113)-1)*100</f>
        <v>2.0685729986458234</v>
      </c>
    </row>
    <row r="126" spans="1:6" ht="13.5" customHeight="1" x14ac:dyDescent="0.2">
      <c r="A126" s="22"/>
      <c r="B126" s="23" t="s">
        <v>57</v>
      </c>
      <c r="C126" s="24">
        <v>1041.93</v>
      </c>
      <c r="D126" s="25">
        <f t="shared" si="29"/>
        <v>0.17209221835521316</v>
      </c>
      <c r="E126" s="25">
        <f t="shared" si="28"/>
        <v>3.4502273675013573</v>
      </c>
      <c r="F126" s="25">
        <f t="shared" si="30"/>
        <v>0.14994665359440162</v>
      </c>
    </row>
    <row r="127" spans="1:6" ht="13.5" customHeight="1" x14ac:dyDescent="0.2">
      <c r="A127" s="22"/>
      <c r="B127" s="23" t="s">
        <v>58</v>
      </c>
      <c r="C127" s="24">
        <v>1042.1600000000001</v>
      </c>
      <c r="D127" s="25">
        <f t="shared" si="29"/>
        <v>2.2074419586726179E-2</v>
      </c>
      <c r="E127" s="25">
        <f t="shared" si="28"/>
        <v>3.4730634047538844</v>
      </c>
      <c r="F127" s="25">
        <f t="shared" si="30"/>
        <v>1.53447452772284</v>
      </c>
    </row>
    <row r="128" spans="1:6" ht="13.5" customHeight="1" x14ac:dyDescent="0.2">
      <c r="A128" s="22"/>
      <c r="B128" s="23" t="s">
        <v>59</v>
      </c>
      <c r="C128" s="24">
        <v>1034.28</v>
      </c>
      <c r="D128" s="25">
        <f t="shared" si="29"/>
        <v>-0.7561219006678499</v>
      </c>
      <c r="E128" s="25">
        <f t="shared" si="28"/>
        <v>2.6906809110585961</v>
      </c>
      <c r="F128" s="25">
        <f t="shared" si="30"/>
        <v>2.0060358601100559</v>
      </c>
    </row>
    <row r="129" spans="1:6" ht="13.5" customHeight="1" x14ac:dyDescent="0.2">
      <c r="A129" s="22"/>
      <c r="B129" s="23" t="s">
        <v>60</v>
      </c>
      <c r="C129" s="24">
        <v>1038.73</v>
      </c>
      <c r="D129" s="25">
        <f>((C129/C128)-1)*100</f>
        <v>0.43025099586186943</v>
      </c>
      <c r="E129" s="25">
        <f t="shared" si="28"/>
        <v>3.1325085883357584</v>
      </c>
      <c r="F129" s="25">
        <f>((C129/C117)-1)*100</f>
        <v>3.0230597570047202</v>
      </c>
    </row>
    <row r="130" spans="1:6" ht="13.5" customHeight="1" x14ac:dyDescent="0.2">
      <c r="A130" s="22"/>
      <c r="B130" s="23" t="s">
        <v>4</v>
      </c>
      <c r="C130" s="24">
        <v>1037.6199999999999</v>
      </c>
      <c r="D130" s="25">
        <f>((C130/C129)-1)*100</f>
        <v>-0.10686126327342782</v>
      </c>
      <c r="E130" s="25">
        <f t="shared" si="28"/>
        <v>3.0222998868126849</v>
      </c>
      <c r="F130" s="25">
        <f>((C130/C118)-1)*100</f>
        <v>3.4176193276389544</v>
      </c>
    </row>
    <row r="131" spans="1:6" ht="13.5" customHeight="1" x14ac:dyDescent="0.2">
      <c r="A131" s="43"/>
      <c r="B131" s="44" t="s">
        <v>5</v>
      </c>
      <c r="C131" s="26">
        <v>1042.08</v>
      </c>
      <c r="D131" s="45">
        <f t="shared" ref="D131" si="31">((C131/C130)-1)*100</f>
        <v>0.42982980281798255</v>
      </c>
      <c r="E131" s="45">
        <f t="shared" si="28"/>
        <v>3.4651204352747156</v>
      </c>
      <c r="F131" s="45">
        <f t="shared" ref="F131" si="32">((C131/C119)-1)*100</f>
        <v>3.4651204352747156</v>
      </c>
    </row>
    <row r="132" spans="1:6" x14ac:dyDescent="0.2">
      <c r="A132" s="29">
        <v>2024</v>
      </c>
      <c r="B132" s="32" t="s">
        <v>51</v>
      </c>
      <c r="C132" s="41">
        <v>1025.57</v>
      </c>
      <c r="D132" s="41">
        <f t="shared" ref="D132:D139" si="33">((C132/C131)-1)*100</f>
        <v>-1.5843313373253509</v>
      </c>
      <c r="E132" s="41">
        <f t="shared" ref="E132:E142" si="34">((C132/C$131)-1)*100</f>
        <v>-1.5843313373253509</v>
      </c>
      <c r="F132" s="41">
        <f t="shared" ref="F132:F142" si="35">((C132/C120)-1)*100</f>
        <v>1.2068999546055448</v>
      </c>
    </row>
    <row r="133" spans="1:6" x14ac:dyDescent="0.2">
      <c r="A133" s="22"/>
      <c r="B133" s="23" t="s">
        <v>52</v>
      </c>
      <c r="C133" s="40">
        <v>1039.6500000000001</v>
      </c>
      <c r="D133" s="40">
        <f t="shared" si="33"/>
        <v>1.3728950729838152</v>
      </c>
      <c r="E133" s="40">
        <f t="shared" si="34"/>
        <v>-0.2331874712114046</v>
      </c>
      <c r="F133" s="40">
        <f t="shared" si="35"/>
        <v>2.2221129737967749</v>
      </c>
    </row>
    <row r="134" spans="1:6" x14ac:dyDescent="0.2">
      <c r="A134" s="22"/>
      <c r="B134" s="23" t="s">
        <v>53</v>
      </c>
      <c r="C134" s="40">
        <v>1025.06</v>
      </c>
      <c r="D134" s="40">
        <f t="shared" si="33"/>
        <v>-1.4033568989563983</v>
      </c>
      <c r="E134" s="40">
        <f t="shared" si="34"/>
        <v>-1.6332719177030497</v>
      </c>
      <c r="F134" s="40">
        <f t="shared" si="35"/>
        <v>0.66286297885711498</v>
      </c>
    </row>
    <row r="135" spans="1:6" x14ac:dyDescent="0.2">
      <c r="A135" s="22"/>
      <c r="B135" s="23" t="s">
        <v>54</v>
      </c>
      <c r="C135" s="40">
        <v>1029.76</v>
      </c>
      <c r="D135" s="40">
        <f t="shared" si="33"/>
        <v>0.45850974577097414</v>
      </c>
      <c r="E135" s="40">
        <f t="shared" si="34"/>
        <v>-1.1822508828496781</v>
      </c>
      <c r="F135" s="40">
        <f t="shared" si="35"/>
        <v>0.56642837610842989</v>
      </c>
    </row>
    <row r="136" spans="1:6" ht="11.25" customHeight="1" x14ac:dyDescent="0.2">
      <c r="A136" s="22"/>
      <c r="B136" s="23" t="s">
        <v>55</v>
      </c>
      <c r="C136" s="40">
        <v>1040.95</v>
      </c>
      <c r="D136" s="40">
        <f t="shared" si="33"/>
        <v>1.0866609695463048</v>
      </c>
      <c r="E136" s="40">
        <f t="shared" si="34"/>
        <v>-0.10843697220941362</v>
      </c>
      <c r="F136" s="40">
        <f t="shared" si="35"/>
        <v>1.5065821550463321</v>
      </c>
    </row>
    <row r="137" spans="1:6" x14ac:dyDescent="0.2">
      <c r="A137" s="22"/>
      <c r="B137" s="23" t="s">
        <v>56</v>
      </c>
      <c r="C137" s="40">
        <v>1062.43</v>
      </c>
      <c r="D137" s="40">
        <f t="shared" si="33"/>
        <v>2.0634996877852085</v>
      </c>
      <c r="E137" s="40">
        <f t="shared" si="34"/>
        <v>1.9528251189927959</v>
      </c>
      <c r="F137" s="40">
        <f t="shared" si="35"/>
        <v>2.1429807525909839</v>
      </c>
    </row>
    <row r="138" spans="1:6" x14ac:dyDescent="0.2">
      <c r="A138" s="22"/>
      <c r="B138" s="23" t="s">
        <v>57</v>
      </c>
      <c r="C138" s="40">
        <v>1076.81</v>
      </c>
      <c r="D138" s="40">
        <f t="shared" si="33"/>
        <v>1.3535009365322814</v>
      </c>
      <c r="E138" s="40">
        <f t="shared" si="34"/>
        <v>3.3327575617994709</v>
      </c>
      <c r="F138" s="40">
        <f t="shared" si="35"/>
        <v>3.3476337181960192</v>
      </c>
    </row>
    <row r="139" spans="1:6" x14ac:dyDescent="0.2">
      <c r="A139" s="22"/>
      <c r="B139" s="23" t="s">
        <v>58</v>
      </c>
      <c r="C139" s="40">
        <v>1085.8599999999999</v>
      </c>
      <c r="D139" s="40">
        <f t="shared" si="33"/>
        <v>0.84044538962304571</v>
      </c>
      <c r="E139" s="40">
        <f t="shared" si="34"/>
        <v>4.2012129586979974</v>
      </c>
      <c r="F139" s="40">
        <f t="shared" si="35"/>
        <v>4.1932140938051532</v>
      </c>
    </row>
    <row r="140" spans="1:6" x14ac:dyDescent="0.2">
      <c r="A140" s="22"/>
      <c r="B140" s="23" t="s">
        <v>59</v>
      </c>
      <c r="C140" s="40">
        <v>1090.6300000000001</v>
      </c>
      <c r="D140" s="40">
        <f t="shared" ref="D140" si="36">((C140/C139)-1)*100</f>
        <v>0.43928314884056352</v>
      </c>
      <c r="E140" s="40">
        <f t="shared" si="34"/>
        <v>4.6589513281130257</v>
      </c>
      <c r="F140" s="40">
        <f t="shared" si="35"/>
        <v>5.4482345206327221</v>
      </c>
    </row>
    <row r="141" spans="1:6" x14ac:dyDescent="0.2">
      <c r="A141" s="22"/>
      <c r="B141" s="23" t="s">
        <v>60</v>
      </c>
      <c r="C141" s="40">
        <v>1105.68</v>
      </c>
      <c r="D141" s="40">
        <f t="shared" ref="D141:D150" si="37">((C141/C140)-1)*100</f>
        <v>1.3799363670538911</v>
      </c>
      <c r="E141" s="40">
        <f t="shared" si="34"/>
        <v>6.1031782588669037</v>
      </c>
      <c r="F141" s="40">
        <f t="shared" si="35"/>
        <v>6.4453707893292744</v>
      </c>
    </row>
    <row r="142" spans="1:6" x14ac:dyDescent="0.2">
      <c r="A142" s="22"/>
      <c r="B142" s="23" t="s">
        <v>4</v>
      </c>
      <c r="C142" s="40">
        <v>1112.69</v>
      </c>
      <c r="D142" s="40">
        <f t="shared" si="37"/>
        <v>0.63399898704870061</v>
      </c>
      <c r="E142" s="40">
        <f t="shared" si="34"/>
        <v>6.7758713342545906</v>
      </c>
      <c r="F142" s="40">
        <f t="shared" si="35"/>
        <v>7.2348258514677966</v>
      </c>
    </row>
    <row r="143" spans="1:6" x14ac:dyDescent="0.2">
      <c r="A143" s="43"/>
      <c r="B143" s="44" t="s">
        <v>5</v>
      </c>
      <c r="C143" s="46">
        <v>1121.3699999999999</v>
      </c>
      <c r="D143" s="46">
        <f t="shared" si="37"/>
        <v>0.78009148999269584</v>
      </c>
      <c r="E143" s="46">
        <f>((C143/C$131)-1)*100</f>
        <v>7.6088208198986651</v>
      </c>
      <c r="F143" s="46">
        <f t="shared" ref="F143:F155" si="38">((C143/C131)-1)*100</f>
        <v>7.6088208198986651</v>
      </c>
    </row>
    <row r="144" spans="1:6" x14ac:dyDescent="0.2">
      <c r="A144" s="29">
        <v>2025</v>
      </c>
      <c r="B144" s="32" t="s">
        <v>51</v>
      </c>
      <c r="C144" s="41">
        <v>1127.4100000000001</v>
      </c>
      <c r="D144" s="41">
        <f t="shared" si="37"/>
        <v>0.53862685821808309</v>
      </c>
      <c r="E144" s="41">
        <f t="shared" ref="E144:E155" si="39">((C144/C$143)-1)*100</f>
        <v>0.53862685821808309</v>
      </c>
      <c r="F144" s="41">
        <f t="shared" si="38"/>
        <v>9.9300876585703755</v>
      </c>
    </row>
    <row r="145" spans="1:6" x14ac:dyDescent="0.2">
      <c r="A145" s="43"/>
      <c r="B145" s="44" t="s">
        <v>52</v>
      </c>
      <c r="C145" s="46">
        <v>1136.99</v>
      </c>
      <c r="D145" s="46">
        <f t="shared" si="37"/>
        <v>0.84973523385458716</v>
      </c>
      <c r="E145" s="46">
        <f t="shared" si="39"/>
        <v>1.3929389942659576</v>
      </c>
      <c r="F145" s="46">
        <f t="shared" si="38"/>
        <v>9.3627663155869669</v>
      </c>
    </row>
    <row r="146" spans="1:6" hidden="1" x14ac:dyDescent="0.2">
      <c r="A146" s="22"/>
      <c r="B146" s="23" t="s">
        <v>53</v>
      </c>
      <c r="C146" s="40"/>
      <c r="D146" s="40">
        <f t="shared" si="37"/>
        <v>-100</v>
      </c>
      <c r="E146" s="40">
        <f t="shared" si="39"/>
        <v>-100</v>
      </c>
      <c r="F146" s="40">
        <f t="shared" si="38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37"/>
        <v>#DIV/0!</v>
      </c>
      <c r="E147" s="40">
        <f t="shared" si="39"/>
        <v>-100</v>
      </c>
      <c r="F147" s="40">
        <f t="shared" si="38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37"/>
        <v>#DIV/0!</v>
      </c>
      <c r="E148" s="40">
        <f t="shared" si="39"/>
        <v>-100</v>
      </c>
      <c r="F148" s="40">
        <f t="shared" si="38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37"/>
        <v>#DIV/0!</v>
      </c>
      <c r="E149" s="40">
        <f t="shared" si="39"/>
        <v>-100</v>
      </c>
      <c r="F149" s="40">
        <f t="shared" si="38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37"/>
        <v>#DIV/0!</v>
      </c>
      <c r="E150" s="40">
        <f t="shared" si="39"/>
        <v>-100</v>
      </c>
      <c r="F150" s="40">
        <f t="shared" si="38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40">((C151/C150)-1)*100</f>
        <v>#DIV/0!</v>
      </c>
      <c r="E151" s="40">
        <f t="shared" si="39"/>
        <v>-100</v>
      </c>
      <c r="F151" s="40">
        <f t="shared" si="38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39"/>
        <v>-100</v>
      </c>
      <c r="F152" s="40">
        <f t="shared" si="38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39"/>
        <v>-100</v>
      </c>
      <c r="F153" s="40">
        <f t="shared" si="38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39"/>
        <v>-100</v>
      </c>
      <c r="F154" s="40">
        <f t="shared" si="38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39"/>
        <v>-100</v>
      </c>
      <c r="F155" s="40">
        <f t="shared" si="38"/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1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63"/>
  <sheetViews>
    <sheetView showGridLines="0" topLeftCell="A131" workbookViewId="0">
      <selection activeCell="I161" sqref="I161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13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591.79999999999995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592.07000000000005</v>
      </c>
      <c r="D11" s="24">
        <f t="shared" ref="D11:D17" si="0">((C11/C10)-1)*100</f>
        <v>4.5623521459958738E-2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593.47</v>
      </c>
      <c r="D12" s="34">
        <f t="shared" si="0"/>
        <v>0.2364585268633812</v>
      </c>
      <c r="E12" s="34">
        <f t="shared" ref="E12:E23" si="1">((C12/C$11)-1)*100</f>
        <v>0.2364585268633812</v>
      </c>
      <c r="F12" s="34" t="s">
        <v>3</v>
      </c>
    </row>
    <row r="13" spans="1:6" x14ac:dyDescent="0.2">
      <c r="A13" s="22"/>
      <c r="B13" s="23" t="s">
        <v>52</v>
      </c>
      <c r="C13" s="24">
        <v>617.30999999999995</v>
      </c>
      <c r="D13" s="25">
        <f t="shared" si="0"/>
        <v>4.0170522520093455</v>
      </c>
      <c r="E13" s="25">
        <f t="shared" si="1"/>
        <v>4.263009441451171</v>
      </c>
      <c r="F13" s="25" t="s">
        <v>3</v>
      </c>
    </row>
    <row r="14" spans="1:6" x14ac:dyDescent="0.2">
      <c r="A14" s="22"/>
      <c r="B14" s="23" t="s">
        <v>53</v>
      </c>
      <c r="C14" s="24">
        <v>621.9</v>
      </c>
      <c r="D14" s="25">
        <f t="shared" si="0"/>
        <v>0.74354862224814688</v>
      </c>
      <c r="E14" s="25">
        <f t="shared" si="1"/>
        <v>5.0382556116675303</v>
      </c>
      <c r="F14" s="25" t="s">
        <v>3</v>
      </c>
    </row>
    <row r="15" spans="1:6" x14ac:dyDescent="0.2">
      <c r="A15" s="22"/>
      <c r="B15" s="23" t="s">
        <v>54</v>
      </c>
      <c r="C15" s="24">
        <v>623.89</v>
      </c>
      <c r="D15" s="25">
        <f t="shared" si="0"/>
        <v>0.31998713619552088</v>
      </c>
      <c r="E15" s="25">
        <f t="shared" si="1"/>
        <v>5.3743645177090515</v>
      </c>
      <c r="F15" s="25" t="s">
        <v>3</v>
      </c>
    </row>
    <row r="16" spans="1:6" x14ac:dyDescent="0.2">
      <c r="A16" s="22"/>
      <c r="B16" s="23" t="s">
        <v>55</v>
      </c>
      <c r="C16" s="24">
        <v>625.92999999999995</v>
      </c>
      <c r="D16" s="25">
        <f t="shared" si="0"/>
        <v>0.32698071775472126</v>
      </c>
      <c r="E16" s="25">
        <f t="shared" si="1"/>
        <v>5.7189183711385372</v>
      </c>
      <c r="F16" s="25" t="s">
        <v>3</v>
      </c>
    </row>
    <row r="17" spans="1:6" x14ac:dyDescent="0.2">
      <c r="A17" s="22"/>
      <c r="B17" s="23" t="s">
        <v>56</v>
      </c>
      <c r="C17" s="30">
        <v>628.24</v>
      </c>
      <c r="D17" s="25">
        <f t="shared" si="0"/>
        <v>0.36905085233174262</v>
      </c>
      <c r="E17" s="25">
        <f t="shared" si="1"/>
        <v>6.1090749404631106</v>
      </c>
      <c r="F17" s="25" t="s">
        <v>3</v>
      </c>
    </row>
    <row r="18" spans="1:6" x14ac:dyDescent="0.2">
      <c r="A18" s="22"/>
      <c r="B18" s="23" t="s">
        <v>57</v>
      </c>
      <c r="C18" s="24">
        <v>630.65</v>
      </c>
      <c r="D18" s="25">
        <f>((C18/C17)-1)*100</f>
        <v>0.38361135871640695</v>
      </c>
      <c r="E18" s="25">
        <f t="shared" si="1"/>
        <v>6.5161214045636351</v>
      </c>
      <c r="F18" s="25" t="s">
        <v>3</v>
      </c>
    </row>
    <row r="19" spans="1:6" x14ac:dyDescent="0.2">
      <c r="A19" s="22"/>
      <c r="B19" s="23" t="s">
        <v>58</v>
      </c>
      <c r="C19" s="24">
        <v>640.08000000000004</v>
      </c>
      <c r="D19" s="25">
        <f>((C19/C18)-1)*100</f>
        <v>1.4952826448902057</v>
      </c>
      <c r="E19" s="25">
        <f t="shared" si="1"/>
        <v>8.1088384819362638</v>
      </c>
      <c r="F19" s="25" t="s">
        <v>3</v>
      </c>
    </row>
    <row r="20" spans="1:6" x14ac:dyDescent="0.2">
      <c r="A20" s="22"/>
      <c r="B20" s="23" t="s">
        <v>59</v>
      </c>
      <c r="C20" s="24">
        <v>639.26</v>
      </c>
      <c r="D20" s="25">
        <f>((C20/C19)-1)*100</f>
        <v>-0.12810898637670709</v>
      </c>
      <c r="E20" s="25">
        <f t="shared" si="1"/>
        <v>7.9703413447734128</v>
      </c>
      <c r="F20" s="25" t="s">
        <v>3</v>
      </c>
    </row>
    <row r="21" spans="1:6" x14ac:dyDescent="0.2">
      <c r="A21" s="22"/>
      <c r="B21" s="23" t="s">
        <v>60</v>
      </c>
      <c r="C21" s="24">
        <v>639.83000000000004</v>
      </c>
      <c r="D21" s="25">
        <f t="shared" ref="D21:D49" si="2">((C21/C20)-1)*100</f>
        <v>8.9165597722384859E-2</v>
      </c>
      <c r="E21" s="25">
        <f t="shared" si="1"/>
        <v>8.066613744996376</v>
      </c>
      <c r="F21" s="25" t="s">
        <v>3</v>
      </c>
    </row>
    <row r="22" spans="1:6" x14ac:dyDescent="0.2">
      <c r="A22" s="22"/>
      <c r="B22" s="23" t="s">
        <v>4</v>
      </c>
      <c r="C22" s="24">
        <v>640.42999999999995</v>
      </c>
      <c r="D22" s="25">
        <f t="shared" si="2"/>
        <v>9.377490896018692E-2</v>
      </c>
      <c r="E22" s="25">
        <f t="shared" si="1"/>
        <v>8.1679531136520822</v>
      </c>
      <c r="F22" s="25">
        <v>10.46</v>
      </c>
    </row>
    <row r="23" spans="1:6" x14ac:dyDescent="0.2">
      <c r="A23" s="22"/>
      <c r="B23" s="23" t="s">
        <v>5</v>
      </c>
      <c r="C23" s="24">
        <v>645.16999999999996</v>
      </c>
      <c r="D23" s="25">
        <f t="shared" si="2"/>
        <v>0.74012772668363702</v>
      </c>
      <c r="E23" s="25">
        <f t="shared" si="1"/>
        <v>8.9685341260323792</v>
      </c>
      <c r="F23" s="25">
        <f>((C23/C11)-1)*100</f>
        <v>8.9685341260323792</v>
      </c>
    </row>
    <row r="24" spans="1:6" x14ac:dyDescent="0.2">
      <c r="A24" s="29">
        <v>2015</v>
      </c>
      <c r="B24" s="32" t="s">
        <v>51</v>
      </c>
      <c r="C24" s="33">
        <v>645.91999999999996</v>
      </c>
      <c r="D24" s="34">
        <f t="shared" si="2"/>
        <v>0.11624843064619306</v>
      </c>
      <c r="E24" s="34">
        <f t="shared" ref="E24:E29" si="3">((C24/C$23)-1)*100</f>
        <v>0.11624843064619306</v>
      </c>
      <c r="F24" s="34">
        <f>((C24/C12)-1)*100</f>
        <v>8.8378519554484605</v>
      </c>
    </row>
    <row r="25" spans="1:6" x14ac:dyDescent="0.2">
      <c r="A25" s="22"/>
      <c r="B25" s="23" t="s">
        <v>52</v>
      </c>
      <c r="C25" s="24">
        <v>646.33000000000004</v>
      </c>
      <c r="D25" s="25">
        <f t="shared" si="2"/>
        <v>6.3475352984898592E-2</v>
      </c>
      <c r="E25" s="25">
        <f t="shared" si="3"/>
        <v>0.17979757273278718</v>
      </c>
      <c r="F25" s="25">
        <f t="shared" ref="F25:F59" si="4">((C25/C13)-1)*100</f>
        <v>4.7010416160438107</v>
      </c>
    </row>
    <row r="26" spans="1:6" x14ac:dyDescent="0.2">
      <c r="A26" s="22"/>
      <c r="B26" s="23" t="s">
        <v>53</v>
      </c>
      <c r="C26" s="24">
        <v>647.46</v>
      </c>
      <c r="D26" s="25">
        <f t="shared" si="2"/>
        <v>0.17483328949607913</v>
      </c>
      <c r="E26" s="25">
        <f t="shared" si="3"/>
        <v>0.35494520823970976</v>
      </c>
      <c r="F26" s="25">
        <f t="shared" si="4"/>
        <v>4.1099855282199727</v>
      </c>
    </row>
    <row r="27" spans="1:6" x14ac:dyDescent="0.2">
      <c r="A27" s="22"/>
      <c r="B27" s="23" t="s">
        <v>54</v>
      </c>
      <c r="C27" s="24">
        <v>648.39</v>
      </c>
      <c r="D27" s="25">
        <f t="shared" si="2"/>
        <v>0.14363821703271551</v>
      </c>
      <c r="E27" s="25">
        <f t="shared" si="3"/>
        <v>0.49909326224095718</v>
      </c>
      <c r="F27" s="25">
        <f>((C27/C15)-1)*100</f>
        <v>3.9269743063681029</v>
      </c>
    </row>
    <row r="28" spans="1:6" x14ac:dyDescent="0.2">
      <c r="A28" s="22"/>
      <c r="B28" s="23" t="s">
        <v>55</v>
      </c>
      <c r="C28" s="24">
        <v>638.76</v>
      </c>
      <c r="D28" s="25">
        <f t="shared" si="2"/>
        <v>-1.4852172303706057</v>
      </c>
      <c r="E28" s="25">
        <f t="shared" si="3"/>
        <v>-0.99353658725607197</v>
      </c>
      <c r="F28" s="25">
        <v>2.38</v>
      </c>
    </row>
    <row r="29" spans="1:6" x14ac:dyDescent="0.2">
      <c r="A29" s="22"/>
      <c r="B29" s="23" t="s">
        <v>56</v>
      </c>
      <c r="C29" s="24">
        <v>637.9</v>
      </c>
      <c r="D29" s="25">
        <f t="shared" si="2"/>
        <v>-0.13463585697288671</v>
      </c>
      <c r="E29" s="25">
        <f t="shared" si="3"/>
        <v>-1.1268347877303575</v>
      </c>
      <c r="F29" s="25">
        <f t="shared" ref="F29:F34" si="5">((C29/C17)-1)*100</f>
        <v>1.5376289316184844</v>
      </c>
    </row>
    <row r="30" spans="1:6" x14ac:dyDescent="0.2">
      <c r="A30" s="22"/>
      <c r="B30" s="23" t="s">
        <v>57</v>
      </c>
      <c r="C30" s="24">
        <v>637.64</v>
      </c>
      <c r="D30" s="25">
        <f t="shared" si="2"/>
        <v>-4.0758739614354944E-2</v>
      </c>
      <c r="E30" s="25">
        <f>((C30/C$23)-1)*100</f>
        <v>-1.1671342436877064</v>
      </c>
      <c r="F30" s="25">
        <f t="shared" si="5"/>
        <v>1.1083802426068434</v>
      </c>
    </row>
    <row r="31" spans="1:6" x14ac:dyDescent="0.2">
      <c r="A31" s="22"/>
      <c r="B31" s="23" t="s">
        <v>58</v>
      </c>
      <c r="C31" s="24">
        <v>634.83000000000004</v>
      </c>
      <c r="D31" s="25">
        <f>((C31/C30)-1)*100</f>
        <v>-0.44068753528635485</v>
      </c>
      <c r="E31" s="25">
        <f>((C31/C$23)-1)*100</f>
        <v>-1.6026783638420805</v>
      </c>
      <c r="F31" s="25">
        <f t="shared" si="5"/>
        <v>-0.82020997375328308</v>
      </c>
    </row>
    <row r="32" spans="1:6" x14ac:dyDescent="0.2">
      <c r="A32" s="22"/>
      <c r="B32" s="23" t="s">
        <v>59</v>
      </c>
      <c r="C32" s="24">
        <v>633.83000000000004</v>
      </c>
      <c r="D32" s="25">
        <f t="shared" si="2"/>
        <v>-0.15752248633492671</v>
      </c>
      <c r="E32" s="25">
        <f>((C32/C$23)-1)*100</f>
        <v>-1.7576762713703231</v>
      </c>
      <c r="F32" s="25">
        <f t="shared" si="5"/>
        <v>-0.84941964146043603</v>
      </c>
    </row>
    <row r="33" spans="1:6" x14ac:dyDescent="0.2">
      <c r="A33" s="22"/>
      <c r="B33" s="23" t="s">
        <v>60</v>
      </c>
      <c r="C33" s="24">
        <v>633.99</v>
      </c>
      <c r="D33" s="25">
        <f t="shared" si="2"/>
        <v>2.5243361784710316E-2</v>
      </c>
      <c r="E33" s="25">
        <f>((C33/C$23)-1)*100</f>
        <v>-1.7328766061658119</v>
      </c>
      <c r="F33" s="25">
        <f t="shared" si="5"/>
        <v>-0.91274244721254449</v>
      </c>
    </row>
    <row r="34" spans="1:6" x14ac:dyDescent="0.2">
      <c r="A34" s="22"/>
      <c r="B34" s="23" t="s">
        <v>4</v>
      </c>
      <c r="C34" s="24">
        <v>628.48</v>
      </c>
      <c r="D34" s="25">
        <f t="shared" si="2"/>
        <v>-0.86909888168582583</v>
      </c>
      <c r="E34" s="25">
        <f>((C34/C$23)-1)*100</f>
        <v>-2.5869150766464566</v>
      </c>
      <c r="F34" s="25">
        <f t="shared" si="5"/>
        <v>-1.8659338257108415</v>
      </c>
    </row>
    <row r="35" spans="1:6" x14ac:dyDescent="0.2">
      <c r="A35" s="22"/>
      <c r="B35" s="23" t="s">
        <v>5</v>
      </c>
      <c r="C35" s="24">
        <v>629.09</v>
      </c>
      <c r="D35" s="25">
        <f t="shared" si="2"/>
        <v>9.7059572301438912E-2</v>
      </c>
      <c r="E35" s="25">
        <f t="shared" ref="E35" si="6">((C35/C$23)-1)*100</f>
        <v>-2.4923663530542206</v>
      </c>
      <c r="F35" s="25">
        <f t="shared" si="4"/>
        <v>-2.4923663530542206</v>
      </c>
    </row>
    <row r="36" spans="1:6" x14ac:dyDescent="0.2">
      <c r="A36" s="29">
        <v>2016</v>
      </c>
      <c r="B36" s="32" t="s">
        <v>51</v>
      </c>
      <c r="C36" s="33">
        <v>626.61</v>
      </c>
      <c r="D36" s="34">
        <f t="shared" si="2"/>
        <v>-0.39422022286159653</v>
      </c>
      <c r="E36" s="34">
        <f t="shared" ref="E36:E47" si="7">((C36/C$35)-1)*100</f>
        <v>-0.39422022286159653</v>
      </c>
      <c r="F36" s="34">
        <f t="shared" si="4"/>
        <v>-2.9895343076541958</v>
      </c>
    </row>
    <row r="37" spans="1:6" x14ac:dyDescent="0.2">
      <c r="A37" s="22"/>
      <c r="B37" s="23" t="s">
        <v>52</v>
      </c>
      <c r="C37" s="24">
        <v>624.53</v>
      </c>
      <c r="D37" s="25">
        <f t="shared" si="2"/>
        <v>-0.33194490991207415</v>
      </c>
      <c r="E37" s="25">
        <f t="shared" si="7"/>
        <v>-0.72485653881003698</v>
      </c>
      <c r="F37" s="25">
        <f t="shared" si="4"/>
        <v>-3.3728900097473535</v>
      </c>
    </row>
    <row r="38" spans="1:6" x14ac:dyDescent="0.2">
      <c r="A38" s="22"/>
      <c r="B38" s="23" t="s">
        <v>53</v>
      </c>
      <c r="C38" s="24">
        <v>623.58000000000004</v>
      </c>
      <c r="D38" s="25">
        <f t="shared" si="2"/>
        <v>-0.15211439002128513</v>
      </c>
      <c r="E38" s="25">
        <f t="shared" si="7"/>
        <v>-0.87586831772877849</v>
      </c>
      <c r="F38" s="25">
        <f t="shared" si="4"/>
        <v>-3.6882587341302897</v>
      </c>
    </row>
    <row r="39" spans="1:6" x14ac:dyDescent="0.2">
      <c r="A39" s="22"/>
      <c r="B39" s="23" t="s">
        <v>54</v>
      </c>
      <c r="C39" s="24">
        <v>623.12</v>
      </c>
      <c r="D39" s="25">
        <f t="shared" si="2"/>
        <v>-7.3767599987173416E-2</v>
      </c>
      <c r="E39" s="25">
        <f t="shared" si="7"/>
        <v>-0.94898981067892407</v>
      </c>
      <c r="F39" s="25">
        <f t="shared" si="4"/>
        <v>-3.8973457332778128</v>
      </c>
    </row>
    <row r="40" spans="1:6" x14ac:dyDescent="0.2">
      <c r="A40" s="22"/>
      <c r="B40" s="23" t="s">
        <v>55</v>
      </c>
      <c r="C40" s="24">
        <v>623.35</v>
      </c>
      <c r="D40" s="25">
        <f t="shared" si="2"/>
        <v>3.6911028373354249E-2</v>
      </c>
      <c r="E40" s="25">
        <f t="shared" si="7"/>
        <v>-0.91242906420385683</v>
      </c>
      <c r="F40" s="25">
        <f t="shared" si="4"/>
        <v>-2.4124866929676192</v>
      </c>
    </row>
    <row r="41" spans="1:6" x14ac:dyDescent="0.2">
      <c r="A41" s="22"/>
      <c r="B41" s="23" t="s">
        <v>56</v>
      </c>
      <c r="C41" s="24">
        <v>623.99</v>
      </c>
      <c r="D41" s="25">
        <f t="shared" si="2"/>
        <v>0.10267105157615308</v>
      </c>
      <c r="E41" s="25">
        <f t="shared" si="7"/>
        <v>-0.81069481314279823</v>
      </c>
      <c r="F41" s="25">
        <f t="shared" si="4"/>
        <v>-2.1805925693682338</v>
      </c>
    </row>
    <row r="42" spans="1:6" x14ac:dyDescent="0.2">
      <c r="A42" s="22"/>
      <c r="B42" s="23" t="s">
        <v>57</v>
      </c>
      <c r="C42" s="24">
        <v>624.12</v>
      </c>
      <c r="D42" s="25">
        <f t="shared" si="2"/>
        <v>2.083366720619928E-2</v>
      </c>
      <c r="E42" s="25">
        <f t="shared" si="7"/>
        <v>-0.79003004339601723</v>
      </c>
      <c r="F42" s="25">
        <f t="shared" si="4"/>
        <v>-2.1203186751144854</v>
      </c>
    </row>
    <row r="43" spans="1:6" x14ac:dyDescent="0.2">
      <c r="A43" s="22"/>
      <c r="B43" s="23" t="s">
        <v>58</v>
      </c>
      <c r="C43" s="24">
        <v>614.96</v>
      </c>
      <c r="D43" s="25">
        <f t="shared" si="2"/>
        <v>-1.4676664743959456</v>
      </c>
      <c r="E43" s="25">
        <f t="shared" si="7"/>
        <v>-2.2461015117073879</v>
      </c>
      <c r="F43" s="25">
        <f t="shared" si="4"/>
        <v>-3.1299718034749513</v>
      </c>
    </row>
    <row r="44" spans="1:6" x14ac:dyDescent="0.2">
      <c r="A44" s="22"/>
      <c r="B44" s="23" t="s">
        <v>59</v>
      </c>
      <c r="C44" s="24">
        <v>617.79999999999995</v>
      </c>
      <c r="D44" s="25">
        <f t="shared" si="2"/>
        <v>0.46181865487184837</v>
      </c>
      <c r="E44" s="25">
        <f t="shared" si="7"/>
        <v>-1.7946557726239654</v>
      </c>
      <c r="F44" s="25">
        <f t="shared" si="4"/>
        <v>-2.5290693088052096</v>
      </c>
    </row>
    <row r="45" spans="1:6" x14ac:dyDescent="0.2">
      <c r="A45" s="22"/>
      <c r="B45" s="23" t="s">
        <v>60</v>
      </c>
      <c r="C45" s="24">
        <v>617.58000000000004</v>
      </c>
      <c r="D45" s="25">
        <f t="shared" si="2"/>
        <v>-3.5610229847837793E-2</v>
      </c>
      <c r="E45" s="25">
        <f t="shared" si="7"/>
        <v>-1.8296269214261862</v>
      </c>
      <c r="F45" s="25">
        <f t="shared" si="4"/>
        <v>-2.5883689017176859</v>
      </c>
    </row>
    <row r="46" spans="1:6" x14ac:dyDescent="0.2">
      <c r="A46" s="22"/>
      <c r="B46" s="23" t="s">
        <v>4</v>
      </c>
      <c r="C46" s="24">
        <v>615.15</v>
      </c>
      <c r="D46" s="25">
        <f t="shared" si="2"/>
        <v>-0.39347129116876767</v>
      </c>
      <c r="E46" s="25">
        <f t="shared" si="7"/>
        <v>-2.2158991559236396</v>
      </c>
      <c r="F46" s="25">
        <f t="shared" si="4"/>
        <v>-2.1209903258655904</v>
      </c>
    </row>
    <row r="47" spans="1:6" x14ac:dyDescent="0.2">
      <c r="A47" s="22"/>
      <c r="B47" s="23" t="s">
        <v>5</v>
      </c>
      <c r="C47" s="24">
        <v>614.95000000000005</v>
      </c>
      <c r="D47" s="25">
        <f t="shared" si="2"/>
        <v>-3.2512395350714485E-2</v>
      </c>
      <c r="E47" s="25">
        <f t="shared" si="7"/>
        <v>-2.2476911093802121</v>
      </c>
      <c r="F47" s="25">
        <f t="shared" si="4"/>
        <v>-2.2476911093802121</v>
      </c>
    </row>
    <row r="48" spans="1:6" x14ac:dyDescent="0.2">
      <c r="A48" s="29">
        <v>2017</v>
      </c>
      <c r="B48" s="32" t="s">
        <v>51</v>
      </c>
      <c r="C48" s="33">
        <v>618.80999999999995</v>
      </c>
      <c r="D48" s="34">
        <f t="shared" si="2"/>
        <v>0.62769330839904658</v>
      </c>
      <c r="E48" s="34">
        <f t="shared" ref="E48:E59" si="8">((C48/C$47)-1)*100</f>
        <v>0.62769330839904658</v>
      </c>
      <c r="F48" s="34">
        <f t="shared" si="4"/>
        <v>-1.2447934121702642</v>
      </c>
    </row>
    <row r="49" spans="1:6" x14ac:dyDescent="0.2">
      <c r="A49" s="22"/>
      <c r="B49" s="23" t="s">
        <v>52</v>
      </c>
      <c r="C49" s="24">
        <v>639.13</v>
      </c>
      <c r="D49" s="25">
        <f t="shared" si="2"/>
        <v>3.2837219825148312</v>
      </c>
      <c r="E49" s="25">
        <f t="shared" si="8"/>
        <v>3.9320269940645414</v>
      </c>
      <c r="F49" s="25">
        <f t="shared" si="4"/>
        <v>2.3377579940115023</v>
      </c>
    </row>
    <row r="50" spans="1:6" x14ac:dyDescent="0.2">
      <c r="A50" s="22"/>
      <c r="B50" s="23" t="s">
        <v>53</v>
      </c>
      <c r="C50" s="24">
        <v>627.09</v>
      </c>
      <c r="D50" s="25">
        <f>((C50/C49)-1)*100</f>
        <v>-1.8838108053134683</v>
      </c>
      <c r="E50" s="25">
        <f t="shared" si="8"/>
        <v>1.9741442393690578</v>
      </c>
      <c r="F50" s="25">
        <f t="shared" si="4"/>
        <v>0.56287886077166505</v>
      </c>
    </row>
    <row r="51" spans="1:6" x14ac:dyDescent="0.2">
      <c r="A51" s="22"/>
      <c r="B51" s="23" t="s">
        <v>54</v>
      </c>
      <c r="C51" s="24">
        <v>615.32000000000005</v>
      </c>
      <c r="D51" s="25">
        <f>((C51/C50)-1)*100</f>
        <v>-1.876923567589972</v>
      </c>
      <c r="E51" s="25">
        <f>((C51/C$47)-1)*100</f>
        <v>6.0167493292140328E-2</v>
      </c>
      <c r="F51" s="25">
        <f>((C51/C39)-1)*100</f>
        <v>-1.2517653100526327</v>
      </c>
    </row>
    <row r="52" spans="1:6" x14ac:dyDescent="0.2">
      <c r="A52" s="22"/>
      <c r="B52" s="23" t="s">
        <v>55</v>
      </c>
      <c r="C52" s="24">
        <v>608.13</v>
      </c>
      <c r="D52" s="25">
        <f t="shared" ref="D52:D59" si="9">((C52/C51)-1)*100</f>
        <v>-1.1684976922576973</v>
      </c>
      <c r="E52" s="25">
        <f t="shared" si="8"/>
        <v>-1.1090332547361692</v>
      </c>
      <c r="F52" s="25">
        <f t="shared" si="4"/>
        <v>-2.4416459452955896</v>
      </c>
    </row>
    <row r="53" spans="1:6" x14ac:dyDescent="0.2">
      <c r="A53" s="22"/>
      <c r="B53" s="23" t="s">
        <v>56</v>
      </c>
      <c r="C53" s="24">
        <v>613.22</v>
      </c>
      <c r="D53" s="25">
        <f t="shared" si="9"/>
        <v>0.83699209050696055</v>
      </c>
      <c r="E53" s="25">
        <f t="shared" si="8"/>
        <v>-0.28132368485243031</v>
      </c>
      <c r="F53" s="25">
        <f t="shared" si="4"/>
        <v>-1.7259891985448417</v>
      </c>
    </row>
    <row r="54" spans="1:6" x14ac:dyDescent="0.2">
      <c r="A54" s="22"/>
      <c r="B54" s="23" t="s">
        <v>57</v>
      </c>
      <c r="C54" s="24">
        <v>619.28</v>
      </c>
      <c r="D54" s="25">
        <f t="shared" si="9"/>
        <v>0.98822608525488409</v>
      </c>
      <c r="E54" s="25">
        <f t="shared" si="8"/>
        <v>0.70412228636473895</v>
      </c>
      <c r="F54" s="25">
        <f t="shared" si="4"/>
        <v>-0.77549189258476758</v>
      </c>
    </row>
    <row r="55" spans="1:6" x14ac:dyDescent="0.2">
      <c r="A55" s="22"/>
      <c r="B55" s="23" t="s">
        <v>58</v>
      </c>
      <c r="C55" s="24">
        <v>615.45000000000005</v>
      </c>
      <c r="D55" s="25">
        <f t="shared" si="9"/>
        <v>-0.61846014726778531</v>
      </c>
      <c r="E55" s="25">
        <f t="shared" si="8"/>
        <v>8.1307423367760201E-2</v>
      </c>
      <c r="F55" s="25">
        <f t="shared" si="4"/>
        <v>7.9679979185631744E-2</v>
      </c>
    </row>
    <row r="56" spans="1:6" x14ac:dyDescent="0.2">
      <c r="A56" s="22"/>
      <c r="B56" s="23" t="s">
        <v>59</v>
      </c>
      <c r="C56" s="24">
        <v>618.41999999999996</v>
      </c>
      <c r="D56" s="25">
        <f>((C56/C55)-1)*100</f>
        <v>0.4825737265415464</v>
      </c>
      <c r="E56" s="25">
        <f>((C56/C$47)-1)*100</f>
        <v>0.56427351817218696</v>
      </c>
      <c r="F56" s="25">
        <f>((C56/C44)-1)*100</f>
        <v>0.10035610229848224</v>
      </c>
    </row>
    <row r="57" spans="1:6" x14ac:dyDescent="0.2">
      <c r="A57" s="22"/>
      <c r="B57" s="23" t="s">
        <v>60</v>
      </c>
      <c r="C57" s="24">
        <v>619.25</v>
      </c>
      <c r="D57" s="25">
        <f t="shared" si="9"/>
        <v>0.13421299440510293</v>
      </c>
      <c r="E57" s="25">
        <f t="shared" si="8"/>
        <v>0.69924384096267111</v>
      </c>
      <c r="F57" s="25">
        <f t="shared" si="4"/>
        <v>0.27041031121473047</v>
      </c>
    </row>
    <row r="58" spans="1:6" x14ac:dyDescent="0.2">
      <c r="A58" s="22"/>
      <c r="B58" s="23" t="s">
        <v>4</v>
      </c>
      <c r="C58" s="24">
        <v>620.47</v>
      </c>
      <c r="D58" s="25">
        <f t="shared" si="9"/>
        <v>0.1970125151392832</v>
      </c>
      <c r="E58" s="25">
        <f t="shared" si="8"/>
        <v>0.89763395397999268</v>
      </c>
      <c r="F58" s="25">
        <f t="shared" si="4"/>
        <v>0.86482971632935168</v>
      </c>
    </row>
    <row r="59" spans="1:6" x14ac:dyDescent="0.2">
      <c r="A59" s="43"/>
      <c r="B59" s="44" t="s">
        <v>5</v>
      </c>
      <c r="C59" s="26">
        <v>624.23</v>
      </c>
      <c r="D59" s="45">
        <f t="shared" si="9"/>
        <v>0.60599223169532923</v>
      </c>
      <c r="E59" s="45">
        <f t="shared" si="8"/>
        <v>1.5090657777055094</v>
      </c>
      <c r="F59" s="45">
        <f t="shared" si="4"/>
        <v>1.5090657777055094</v>
      </c>
    </row>
    <row r="60" spans="1:6" x14ac:dyDescent="0.2">
      <c r="A60" s="29">
        <v>2018</v>
      </c>
      <c r="B60" s="32" t="s">
        <v>51</v>
      </c>
      <c r="C60" s="24">
        <v>625.38</v>
      </c>
      <c r="D60" s="25">
        <f>((C60/C59)-1)*100</f>
        <v>0.18422696762410151</v>
      </c>
      <c r="E60" s="25">
        <f>((C60/C$59)-1)*100</f>
        <v>0.18422696762410151</v>
      </c>
      <c r="F60" s="25">
        <f>((C60/C48)-1)*100</f>
        <v>1.0617152276142905</v>
      </c>
    </row>
    <row r="61" spans="1:6" x14ac:dyDescent="0.2">
      <c r="A61" s="22"/>
      <c r="B61" s="23" t="s">
        <v>52</v>
      </c>
      <c r="C61" s="24">
        <v>626.26</v>
      </c>
      <c r="D61" s="25">
        <f t="shared" ref="D61:D71" si="10">((C61/C60)-1)*100</f>
        <v>0.14071444561707391</v>
      </c>
      <c r="E61" s="25">
        <f t="shared" ref="E61:E71" si="11">((C61/C$59)-1)*100</f>
        <v>0.32520064719734343</v>
      </c>
      <c r="F61" s="25">
        <f t="shared" ref="F61:F71" si="12">((C61/C49)-1)*100</f>
        <v>-2.0136748392345805</v>
      </c>
    </row>
    <row r="62" spans="1:6" x14ac:dyDescent="0.2">
      <c r="A62" s="22"/>
      <c r="B62" s="23" t="s">
        <v>53</v>
      </c>
      <c r="C62" s="24">
        <v>631.30999999999995</v>
      </c>
      <c r="D62" s="25">
        <f t="shared" si="10"/>
        <v>0.8063743493117892</v>
      </c>
      <c r="E62" s="25">
        <f t="shared" si="11"/>
        <v>1.134197331111908</v>
      </c>
      <c r="F62" s="25">
        <f t="shared" si="12"/>
        <v>0.67294965634916437</v>
      </c>
    </row>
    <row r="63" spans="1:6" x14ac:dyDescent="0.2">
      <c r="A63" s="22"/>
      <c r="B63" s="23" t="s">
        <v>54</v>
      </c>
      <c r="C63" s="24">
        <v>635.37</v>
      </c>
      <c r="D63" s="25">
        <f t="shared" si="10"/>
        <v>0.6431071898116647</v>
      </c>
      <c r="E63" s="25">
        <f t="shared" si="11"/>
        <v>1.7845986255066171</v>
      </c>
      <c r="F63" s="25">
        <f t="shared" si="12"/>
        <v>3.2584671390496034</v>
      </c>
    </row>
    <row r="64" spans="1:6" x14ac:dyDescent="0.2">
      <c r="A64" s="22"/>
      <c r="B64" s="23" t="s">
        <v>55</v>
      </c>
      <c r="C64" s="24">
        <v>626.97</v>
      </c>
      <c r="D64" s="25">
        <f t="shared" si="10"/>
        <v>-1.3220643089853157</v>
      </c>
      <c r="E64" s="25">
        <f t="shared" si="11"/>
        <v>0.43894077503483508</v>
      </c>
      <c r="F64" s="25">
        <f t="shared" si="12"/>
        <v>3.0980218045483676</v>
      </c>
    </row>
    <row r="65" spans="1:6" x14ac:dyDescent="0.2">
      <c r="A65" s="22"/>
      <c r="B65" s="23" t="s">
        <v>56</v>
      </c>
      <c r="C65" s="24">
        <v>629.45000000000005</v>
      </c>
      <c r="D65" s="25">
        <f>((C65/C64)-1)*100</f>
        <v>0.39555321626234541</v>
      </c>
      <c r="E65" s="25">
        <f>((C65/C$59)-1)*100</f>
        <v>0.83623023565031485</v>
      </c>
      <c r="F65" s="25">
        <f>((C65/C53)-1)*100</f>
        <v>2.6466847134796634</v>
      </c>
    </row>
    <row r="66" spans="1:6" x14ac:dyDescent="0.2">
      <c r="A66" s="22"/>
      <c r="B66" s="23" t="s">
        <v>57</v>
      </c>
      <c r="C66" s="24">
        <v>630.03</v>
      </c>
      <c r="D66" s="25">
        <f t="shared" si="10"/>
        <v>9.214393518148789E-2</v>
      </c>
      <c r="E66" s="25">
        <f t="shared" si="11"/>
        <v>0.92914470627811774</v>
      </c>
      <c r="F66" s="25">
        <f t="shared" si="12"/>
        <v>1.7358868363260616</v>
      </c>
    </row>
    <row r="67" spans="1:6" x14ac:dyDescent="0.2">
      <c r="A67" s="22"/>
      <c r="B67" s="23" t="s">
        <v>58</v>
      </c>
      <c r="C67" s="24">
        <v>629.97</v>
      </c>
      <c r="D67" s="25">
        <f t="shared" si="10"/>
        <v>-9.523356030660679E-3</v>
      </c>
      <c r="E67" s="25">
        <f t="shared" si="11"/>
        <v>0.9195328644890477</v>
      </c>
      <c r="F67" s="25">
        <f t="shared" si="12"/>
        <v>2.3592493297587058</v>
      </c>
    </row>
    <row r="68" spans="1:6" x14ac:dyDescent="0.2">
      <c r="A68" s="22"/>
      <c r="B68" s="23" t="s">
        <v>59</v>
      </c>
      <c r="C68" s="24">
        <v>631.02</v>
      </c>
      <c r="D68" s="25">
        <f t="shared" si="10"/>
        <v>0.16667460355255237</v>
      </c>
      <c r="E68" s="25">
        <f t="shared" si="11"/>
        <v>1.0877400957980177</v>
      </c>
      <c r="F68" s="25">
        <f t="shared" si="12"/>
        <v>2.0374502765111213</v>
      </c>
    </row>
    <row r="69" spans="1:6" x14ac:dyDescent="0.2">
      <c r="A69" s="22"/>
      <c r="B69" s="23" t="s">
        <v>60</v>
      </c>
      <c r="C69" s="24">
        <v>634.03</v>
      </c>
      <c r="D69" s="25">
        <f t="shared" si="10"/>
        <v>0.47700548318594382</v>
      </c>
      <c r="E69" s="25">
        <f t="shared" si="11"/>
        <v>1.5699341588837346</v>
      </c>
      <c r="F69" s="25">
        <f t="shared" si="12"/>
        <v>2.3867581752119449</v>
      </c>
    </row>
    <row r="70" spans="1:6" x14ac:dyDescent="0.2">
      <c r="A70" s="22"/>
      <c r="B70" s="23" t="s">
        <v>4</v>
      </c>
      <c r="C70" s="24">
        <v>636.51</v>
      </c>
      <c r="D70" s="25">
        <f t="shared" si="10"/>
        <v>0.39114868381622259</v>
      </c>
      <c r="E70" s="25">
        <f t="shared" si="11"/>
        <v>1.9672236194992143</v>
      </c>
      <c r="F70" s="25">
        <f t="shared" si="12"/>
        <v>2.5851370735087809</v>
      </c>
    </row>
    <row r="71" spans="1:6" ht="13.5" customHeight="1" x14ac:dyDescent="0.2">
      <c r="A71" s="43"/>
      <c r="B71" s="44" t="s">
        <v>5</v>
      </c>
      <c r="C71" s="24">
        <v>638.02</v>
      </c>
      <c r="D71" s="25">
        <f t="shared" si="10"/>
        <v>0.2372311511209535</v>
      </c>
      <c r="E71" s="25">
        <f t="shared" si="11"/>
        <v>2.2091216378578249</v>
      </c>
      <c r="F71" s="25">
        <f t="shared" si="12"/>
        <v>2.2091216378578249</v>
      </c>
    </row>
    <row r="72" spans="1:6" ht="13.5" customHeight="1" x14ac:dyDescent="0.2">
      <c r="A72" s="29">
        <v>2019</v>
      </c>
      <c r="B72" s="32" t="s">
        <v>51</v>
      </c>
      <c r="C72" s="33">
        <v>639.13</v>
      </c>
      <c r="D72" s="34">
        <f>((C72/C71)-1)*100</f>
        <v>0.17397573743769268</v>
      </c>
      <c r="E72" s="34">
        <f>((C72/C$71)-1)*100</f>
        <v>0.17397573743769268</v>
      </c>
      <c r="F72" s="34">
        <f>((C72/C60)-1)*100</f>
        <v>2.1986632127666272</v>
      </c>
    </row>
    <row r="73" spans="1:6" ht="13.5" customHeight="1" x14ac:dyDescent="0.2">
      <c r="A73" s="22"/>
      <c r="B73" s="23" t="s">
        <v>52</v>
      </c>
      <c r="C73" s="24">
        <v>641.38</v>
      </c>
      <c r="D73" s="25">
        <v>0.34</v>
      </c>
      <c r="E73" s="25">
        <f>((C73/C$71)-1)*100</f>
        <v>0.52662925927087212</v>
      </c>
      <c r="F73" s="25">
        <f t="shared" ref="F73:F76" si="13">((C73/C61)-1)*100</f>
        <v>2.4143327052661867</v>
      </c>
    </row>
    <row r="74" spans="1:6" ht="13.5" customHeight="1" x14ac:dyDescent="0.2">
      <c r="A74" s="22"/>
      <c r="B74" s="23" t="s">
        <v>53</v>
      </c>
      <c r="C74" s="24">
        <v>644.9</v>
      </c>
      <c r="D74" s="25">
        <v>0.56000000000000005</v>
      </c>
      <c r="E74" s="25">
        <f t="shared" ref="E74:E83" si="14">((C74/C$71)-1)*100</f>
        <v>1.078336102316535</v>
      </c>
      <c r="F74" s="25">
        <f t="shared" si="13"/>
        <v>2.1526666772267333</v>
      </c>
    </row>
    <row r="75" spans="1:6" ht="13.5" customHeight="1" x14ac:dyDescent="0.2">
      <c r="A75" s="22"/>
      <c r="B75" s="23" t="s">
        <v>54</v>
      </c>
      <c r="C75" s="24">
        <v>654.98</v>
      </c>
      <c r="D75" s="25">
        <f t="shared" ref="D75:D76" si="15">((C75/C74)-1)*100</f>
        <v>1.5630330283765037</v>
      </c>
      <c r="E75" s="25">
        <f t="shared" si="14"/>
        <v>2.6582238801291513</v>
      </c>
      <c r="F75" s="25">
        <f t="shared" si="13"/>
        <v>3.086390607047873</v>
      </c>
    </row>
    <row r="76" spans="1:6" ht="13.5" customHeight="1" x14ac:dyDescent="0.2">
      <c r="A76" s="22"/>
      <c r="B76" s="23" t="s">
        <v>55</v>
      </c>
      <c r="C76" s="24">
        <v>659.9</v>
      </c>
      <c r="D76" s="25">
        <f t="shared" si="15"/>
        <v>0.75116797459464646</v>
      </c>
      <c r="E76" s="25">
        <f t="shared" si="14"/>
        <v>3.4293595812043609</v>
      </c>
      <c r="F76" s="25">
        <f t="shared" si="13"/>
        <v>5.2522449239995384</v>
      </c>
    </row>
    <row r="77" spans="1:6" ht="13.5" customHeight="1" x14ac:dyDescent="0.2">
      <c r="A77" s="22"/>
      <c r="B77" s="23" t="s">
        <v>56</v>
      </c>
      <c r="C77" s="24">
        <v>658.64</v>
      </c>
      <c r="D77" s="25">
        <f>((C77/C76)-1)*100</f>
        <v>-0.19093802091225687</v>
      </c>
      <c r="E77" s="25">
        <f t="shared" si="14"/>
        <v>3.2318736089777866</v>
      </c>
      <c r="F77" s="25">
        <f>((C77/C65)-1)*100</f>
        <v>4.6373818412900114</v>
      </c>
    </row>
    <row r="78" spans="1:6" ht="13.5" customHeight="1" x14ac:dyDescent="0.2">
      <c r="A78" s="22"/>
      <c r="B78" s="23" t="s">
        <v>57</v>
      </c>
      <c r="C78" s="24">
        <v>653.13</v>
      </c>
      <c r="D78" s="25">
        <f t="shared" ref="D78:D95" si="16">((C78/C77)-1)*100</f>
        <v>-0.83657233086359417</v>
      </c>
      <c r="E78" s="25">
        <f t="shared" si="14"/>
        <v>2.3682643177329821</v>
      </c>
      <c r="F78" s="25">
        <f t="shared" ref="F78:F95" si="17">((C78/C66)-1)*100</f>
        <v>3.6664920718061156</v>
      </c>
    </row>
    <row r="79" spans="1:6" ht="13.5" customHeight="1" x14ac:dyDescent="0.2">
      <c r="A79" s="22"/>
      <c r="B79" s="23" t="s">
        <v>58</v>
      </c>
      <c r="C79" s="24">
        <v>638.86</v>
      </c>
      <c r="D79" s="25">
        <f t="shared" si="16"/>
        <v>-2.1848636565461654</v>
      </c>
      <c r="E79" s="25">
        <f>((C79/C$71)-1)*100</f>
        <v>0.13165731481772358</v>
      </c>
      <c r="F79" s="25">
        <f t="shared" si="17"/>
        <v>1.4111783100782649</v>
      </c>
    </row>
    <row r="80" spans="1:6" ht="13.5" customHeight="1" x14ac:dyDescent="0.2">
      <c r="A80" s="22"/>
      <c r="B80" s="23" t="s">
        <v>59</v>
      </c>
      <c r="C80" s="24">
        <v>639.95000000000005</v>
      </c>
      <c r="D80" s="25">
        <f t="shared" si="16"/>
        <v>0.17061641048117249</v>
      </c>
      <c r="E80" s="25">
        <f t="shared" si="14"/>
        <v>0.30249835428357574</v>
      </c>
      <c r="F80" s="25">
        <f t="shared" si="17"/>
        <v>1.4151690913124959</v>
      </c>
    </row>
    <row r="81" spans="1:6" ht="13.5" customHeight="1" x14ac:dyDescent="0.2">
      <c r="A81" s="22"/>
      <c r="B81" s="23" t="s">
        <v>60</v>
      </c>
      <c r="C81" s="24">
        <v>643.47</v>
      </c>
      <c r="D81" s="25">
        <f t="shared" si="16"/>
        <v>0.55004297210718978</v>
      </c>
      <c r="E81" s="25">
        <f t="shared" si="14"/>
        <v>0.85420519732923861</v>
      </c>
      <c r="F81" s="25">
        <f t="shared" si="17"/>
        <v>1.4888885383972372</v>
      </c>
    </row>
    <row r="82" spans="1:6" ht="13.5" customHeight="1" x14ac:dyDescent="0.2">
      <c r="A82" s="22"/>
      <c r="B82" s="23" t="s">
        <v>4</v>
      </c>
      <c r="C82" s="24">
        <v>641.37</v>
      </c>
      <c r="D82" s="25">
        <f t="shared" si="16"/>
        <v>-0.32635554105087117</v>
      </c>
      <c r="E82" s="25">
        <f t="shared" si="14"/>
        <v>0.52506191028494076</v>
      </c>
      <c r="F82" s="25">
        <f t="shared" si="17"/>
        <v>0.76353867181977453</v>
      </c>
    </row>
    <row r="83" spans="1:6" ht="13.5" customHeight="1" x14ac:dyDescent="0.2">
      <c r="A83" s="43"/>
      <c r="B83" s="44" t="s">
        <v>5</v>
      </c>
      <c r="C83" s="24">
        <v>641.21</v>
      </c>
      <c r="D83" s="25">
        <f t="shared" si="16"/>
        <v>-2.4946598687181076E-2</v>
      </c>
      <c r="E83" s="25">
        <f t="shared" si="14"/>
        <v>0.49998432651015001</v>
      </c>
      <c r="F83" s="25">
        <f t="shared" si="17"/>
        <v>0.49998432651015001</v>
      </c>
    </row>
    <row r="84" spans="1:6" ht="13.5" customHeight="1" x14ac:dyDescent="0.2">
      <c r="A84" s="29">
        <v>2020</v>
      </c>
      <c r="B84" s="32" t="s">
        <v>51</v>
      </c>
      <c r="C84" s="33">
        <v>648.28</v>
      </c>
      <c r="D84" s="34">
        <f t="shared" si="16"/>
        <v>1.1026028914084218</v>
      </c>
      <c r="E84" s="34">
        <f>((C84/C$83)-1)*100</f>
        <v>1.1026028914084218</v>
      </c>
      <c r="F84" s="34">
        <f t="shared" si="17"/>
        <v>1.431633626961637</v>
      </c>
    </row>
    <row r="85" spans="1:6" ht="13.5" customHeight="1" x14ac:dyDescent="0.2">
      <c r="A85" s="22"/>
      <c r="B85" s="23" t="s">
        <v>52</v>
      </c>
      <c r="C85" s="24">
        <v>648.48</v>
      </c>
      <c r="D85" s="25">
        <f t="shared" si="16"/>
        <v>3.0850866909371E-2</v>
      </c>
      <c r="E85" s="25">
        <f>((C85/C$83)-1)*100</f>
        <v>1.1337939208683645</v>
      </c>
      <c r="F85" s="25">
        <f t="shared" si="17"/>
        <v>1.1069880570020896</v>
      </c>
    </row>
    <row r="86" spans="1:6" ht="13.5" customHeight="1" x14ac:dyDescent="0.2">
      <c r="A86" s="22"/>
      <c r="B86" s="23" t="s">
        <v>53</v>
      </c>
      <c r="C86" s="24">
        <v>658.41</v>
      </c>
      <c r="D86" s="25">
        <f t="shared" si="16"/>
        <v>1.5312731310140659</v>
      </c>
      <c r="E86" s="25">
        <f>((C86/C$83)-1)*100</f>
        <v>2.6824285335537379</v>
      </c>
      <c r="F86" s="25">
        <f t="shared" si="17"/>
        <v>2.0948984338657217</v>
      </c>
    </row>
    <row r="87" spans="1:6" ht="13.5" customHeight="1" x14ac:dyDescent="0.2">
      <c r="A87" s="22"/>
      <c r="B87" s="23" t="s">
        <v>54</v>
      </c>
      <c r="C87" s="24">
        <v>658.79</v>
      </c>
      <c r="D87" s="25">
        <f t="shared" si="16"/>
        <v>5.771479777039179E-2</v>
      </c>
      <c r="E87" s="25">
        <f>((C87/C$83)-1)*100</f>
        <v>2.741691489527609</v>
      </c>
      <c r="F87" s="25">
        <f t="shared" si="17"/>
        <v>0.58169715105804709</v>
      </c>
    </row>
    <row r="88" spans="1:6" ht="13.5" customHeight="1" x14ac:dyDescent="0.2">
      <c r="A88" s="22"/>
      <c r="B88" s="23" t="s">
        <v>55</v>
      </c>
      <c r="C88" s="24">
        <v>660.61</v>
      </c>
      <c r="D88" s="25">
        <f t="shared" si="16"/>
        <v>0.27626405986733715</v>
      </c>
      <c r="E88" s="25">
        <f>((C88/C$83)-1)*100</f>
        <v>3.0255298576129519</v>
      </c>
      <c r="F88" s="25">
        <f t="shared" si="17"/>
        <v>0.10759205940293892</v>
      </c>
    </row>
    <row r="89" spans="1:6" ht="13.5" customHeight="1" x14ac:dyDescent="0.2">
      <c r="A89" s="22"/>
      <c r="B89" s="23" t="s">
        <v>56</v>
      </c>
      <c r="C89" s="24">
        <v>662.63</v>
      </c>
      <c r="D89" s="25">
        <f t="shared" si="16"/>
        <v>0.30577799306701348</v>
      </c>
      <c r="E89" s="25">
        <f t="shared" ref="E89:E95" si="18">((C89/C$83)-1)*100</f>
        <v>3.3405592551582153</v>
      </c>
      <c r="F89" s="25">
        <f t="shared" si="17"/>
        <v>0.60579375683225134</v>
      </c>
    </row>
    <row r="90" spans="1:6" ht="13.5" customHeight="1" x14ac:dyDescent="0.2">
      <c r="A90" s="22"/>
      <c r="B90" s="23" t="s">
        <v>57</v>
      </c>
      <c r="C90" s="24">
        <v>674.47</v>
      </c>
      <c r="D90" s="25">
        <f t="shared" si="16"/>
        <v>1.7868191901966535</v>
      </c>
      <c r="E90" s="25">
        <f t="shared" si="18"/>
        <v>5.1870681991859069</v>
      </c>
      <c r="F90" s="25">
        <f t="shared" si="17"/>
        <v>3.2673434078973607</v>
      </c>
    </row>
    <row r="91" spans="1:6" ht="13.5" customHeight="1" x14ac:dyDescent="0.2">
      <c r="A91" s="22"/>
      <c r="B91" s="23" t="s">
        <v>58</v>
      </c>
      <c r="C91" s="24">
        <v>694.68</v>
      </c>
      <c r="D91" s="25">
        <f>((C91/C90)-1)*100</f>
        <v>2.9964268240247893</v>
      </c>
      <c r="E91" s="25">
        <f>((C91/C$83)-1)*100</f>
        <v>8.3389217261115469</v>
      </c>
      <c r="F91" s="25">
        <f>((C91/C79)-1)*100</f>
        <v>8.7374385624393369</v>
      </c>
    </row>
    <row r="92" spans="1:6" ht="13.5" customHeight="1" x14ac:dyDescent="0.2">
      <c r="A92" s="22"/>
      <c r="B92" s="23" t="s">
        <v>59</v>
      </c>
      <c r="C92" s="24">
        <v>720.5</v>
      </c>
      <c r="D92" s="25">
        <f>((C92/C91)-1)*100</f>
        <v>3.7168192549087431</v>
      </c>
      <c r="E92" s="25">
        <f>((C92/C$83)-1)*100</f>
        <v>12.36568362938819</v>
      </c>
      <c r="F92" s="25">
        <f>((C92/C80)-1)*100</f>
        <v>12.586920853191641</v>
      </c>
    </row>
    <row r="93" spans="1:6" ht="13.5" customHeight="1" x14ac:dyDescent="0.2">
      <c r="A93" s="22"/>
      <c r="B93" s="23" t="s">
        <v>60</v>
      </c>
      <c r="C93" s="24">
        <v>734.77</v>
      </c>
      <c r="D93" s="25">
        <f>((C93/C92)-1)*100</f>
        <v>1.9805690492713302</v>
      </c>
      <c r="E93" s="25">
        <f>((C93/C$83)-1)*100</f>
        <v>14.591163581353994</v>
      </c>
      <c r="F93" s="25">
        <f>((C93/C81)-1)*100</f>
        <v>14.18869566568759</v>
      </c>
    </row>
    <row r="94" spans="1:6" ht="13.5" customHeight="1" x14ac:dyDescent="0.2">
      <c r="A94" s="22"/>
      <c r="B94" s="23" t="s">
        <v>4</v>
      </c>
      <c r="C94" s="24">
        <v>769.26</v>
      </c>
      <c r="D94" s="25">
        <f>((C94/C93)-1)*100</f>
        <v>4.6939858731303685</v>
      </c>
      <c r="E94" s="25">
        <f>((C94/C$83)-1)*100</f>
        <v>19.970056611718469</v>
      </c>
      <c r="F94" s="25">
        <f>((C94/C82)-1)*100</f>
        <v>19.94012816315076</v>
      </c>
    </row>
    <row r="95" spans="1:6" ht="13.5" customHeight="1" x14ac:dyDescent="0.2">
      <c r="A95" s="43"/>
      <c r="B95" s="44" t="s">
        <v>5</v>
      </c>
      <c r="C95" s="26">
        <v>803.7</v>
      </c>
      <c r="D95" s="45">
        <f t="shared" si="16"/>
        <v>4.4770298728648461</v>
      </c>
      <c r="E95" s="45">
        <f t="shared" si="18"/>
        <v>25.341151884717949</v>
      </c>
      <c r="F95" s="45">
        <f t="shared" si="17"/>
        <v>25.341151884717949</v>
      </c>
    </row>
    <row r="96" spans="1:6" ht="13.5" customHeight="1" x14ac:dyDescent="0.2">
      <c r="A96" s="29">
        <v>2021</v>
      </c>
      <c r="B96" s="32" t="s">
        <v>51</v>
      </c>
      <c r="C96" s="33">
        <v>850.55</v>
      </c>
      <c r="D96" s="34">
        <f t="shared" ref="D96" si="19">((C96/C95)-1)*100</f>
        <v>5.8292895358964758</v>
      </c>
      <c r="E96" s="34">
        <f t="shared" ref="E96:E101" si="20">((C96/C$95)-1)*100</f>
        <v>5.8292895358964758</v>
      </c>
      <c r="F96" s="34">
        <f t="shared" ref="F96" si="21">((C96/C84)-1)*100</f>
        <v>31.201024248781394</v>
      </c>
    </row>
    <row r="97" spans="1:6" ht="13.5" customHeight="1" x14ac:dyDescent="0.2">
      <c r="A97" s="22"/>
      <c r="B97" s="23" t="s">
        <v>52</v>
      </c>
      <c r="C97" s="24">
        <v>863.93</v>
      </c>
      <c r="D97" s="25">
        <f t="shared" ref="D97:D105" si="22">((C97/C96)-1)*100</f>
        <v>1.5730997589794793</v>
      </c>
      <c r="E97" s="25">
        <f t="shared" si="20"/>
        <v>7.4940898345153606</v>
      </c>
      <c r="F97" s="25">
        <f t="shared" ref="F97:F105" si="23">((C97/C85)-1)*100</f>
        <v>33.223846533432024</v>
      </c>
    </row>
    <row r="98" spans="1:6" ht="13.5" customHeight="1" x14ac:dyDescent="0.2">
      <c r="A98" s="22"/>
      <c r="B98" s="23" t="s">
        <v>53</v>
      </c>
      <c r="C98" s="24">
        <v>893.54</v>
      </c>
      <c r="D98" s="25">
        <f t="shared" si="22"/>
        <v>3.4273610130450383</v>
      </c>
      <c r="E98" s="25">
        <f t="shared" si="20"/>
        <v>11.178300360831139</v>
      </c>
      <c r="F98" s="25">
        <f t="shared" si="23"/>
        <v>35.711790525660312</v>
      </c>
    </row>
    <row r="99" spans="1:6" ht="13.5" customHeight="1" x14ac:dyDescent="0.2">
      <c r="A99" s="22"/>
      <c r="B99" s="23" t="s">
        <v>54</v>
      </c>
      <c r="C99" s="24">
        <v>894.12</v>
      </c>
      <c r="D99" s="25">
        <f t="shared" si="22"/>
        <v>6.4910356559311211E-2</v>
      </c>
      <c r="E99" s="25">
        <f t="shared" si="20"/>
        <v>11.250466592011943</v>
      </c>
      <c r="F99" s="25">
        <f t="shared" si="23"/>
        <v>35.721550114604049</v>
      </c>
    </row>
    <row r="100" spans="1:6" ht="13.5" customHeight="1" x14ac:dyDescent="0.2">
      <c r="A100" s="22"/>
      <c r="B100" s="23" t="s">
        <v>55</v>
      </c>
      <c r="C100" s="24">
        <v>913.63</v>
      </c>
      <c r="D100" s="25">
        <f t="shared" si="22"/>
        <v>2.1820337314901739</v>
      </c>
      <c r="E100" s="25">
        <f t="shared" si="20"/>
        <v>13.677989299489845</v>
      </c>
      <c r="F100" s="25">
        <f t="shared" si="23"/>
        <v>38.300964260304873</v>
      </c>
    </row>
    <row r="101" spans="1:6" ht="13.5" customHeight="1" x14ac:dyDescent="0.2">
      <c r="A101" s="22"/>
      <c r="B101" s="23" t="s">
        <v>56</v>
      </c>
      <c r="C101" s="24">
        <v>912.39</v>
      </c>
      <c r="D101" s="25">
        <f t="shared" si="22"/>
        <v>-0.13572233836455228</v>
      </c>
      <c r="E101" s="25">
        <f t="shared" si="20"/>
        <v>13.523702874206789</v>
      </c>
      <c r="F101" s="25">
        <f t="shared" si="23"/>
        <v>37.692226431039956</v>
      </c>
    </row>
    <row r="102" spans="1:6" ht="13.5" customHeight="1" x14ac:dyDescent="0.2">
      <c r="A102" s="22"/>
      <c r="B102" s="23" t="s">
        <v>57</v>
      </c>
      <c r="C102" s="24">
        <v>926.12</v>
      </c>
      <c r="D102" s="25">
        <f t="shared" si="22"/>
        <v>1.5048389394886064</v>
      </c>
      <c r="E102" s="25">
        <f>((C102/C$95)-1)*100</f>
        <v>15.232051760607179</v>
      </c>
      <c r="F102" s="25">
        <f t="shared" si="23"/>
        <v>37.310777351105308</v>
      </c>
    </row>
    <row r="103" spans="1:6" ht="13.5" customHeight="1" x14ac:dyDescent="0.2">
      <c r="A103" s="22"/>
      <c r="B103" s="23" t="s">
        <v>58</v>
      </c>
      <c r="C103" s="24">
        <v>927.89</v>
      </c>
      <c r="D103" s="25">
        <f t="shared" si="22"/>
        <v>0.19111994126030929</v>
      </c>
      <c r="E103" s="25">
        <f t="shared" ref="E103:E107" si="24">((C103/C$95)-1)*100</f>
        <v>15.452283190245097</v>
      </c>
      <c r="F103" s="25">
        <f t="shared" si="23"/>
        <v>33.570852766741524</v>
      </c>
    </row>
    <row r="104" spans="1:6" ht="13.5" customHeight="1" x14ac:dyDescent="0.2">
      <c r="A104" s="22"/>
      <c r="B104" s="23" t="s">
        <v>59</v>
      </c>
      <c r="C104" s="24">
        <v>884.26</v>
      </c>
      <c r="D104" s="25">
        <f t="shared" si="22"/>
        <v>-4.7020659776482177</v>
      </c>
      <c r="E104" s="25">
        <f t="shared" si="24"/>
        <v>10.023640661938526</v>
      </c>
      <c r="F104" s="25">
        <f t="shared" si="23"/>
        <v>22.728660652324773</v>
      </c>
    </row>
    <row r="105" spans="1:6" ht="13.5" customHeight="1" x14ac:dyDescent="0.2">
      <c r="A105" s="22"/>
      <c r="B105" s="23" t="s">
        <v>60</v>
      </c>
      <c r="C105" s="24">
        <v>897.18</v>
      </c>
      <c r="D105" s="25">
        <f t="shared" si="22"/>
        <v>1.4611087236785503</v>
      </c>
      <c r="E105" s="25">
        <f t="shared" si="24"/>
        <v>11.63120567375886</v>
      </c>
      <c r="F105" s="25">
        <f t="shared" si="23"/>
        <v>22.103515385766983</v>
      </c>
    </row>
    <row r="106" spans="1:6" ht="13.5" customHeight="1" x14ac:dyDescent="0.2">
      <c r="A106" s="22"/>
      <c r="B106" s="23" t="s">
        <v>4</v>
      </c>
      <c r="C106" s="24">
        <v>902.97</v>
      </c>
      <c r="D106" s="25">
        <f>((C106/C105)-1)*100</f>
        <v>0.64535544706749715</v>
      </c>
      <c r="E106" s="25">
        <f>((C106/C$95)-1)*100</f>
        <v>12.351623740201557</v>
      </c>
      <c r="F106" s="25">
        <f>((C106/C94)-1)*100</f>
        <v>17.381639497699087</v>
      </c>
    </row>
    <row r="107" spans="1:6" ht="13.5" customHeight="1" x14ac:dyDescent="0.2">
      <c r="A107" s="43"/>
      <c r="B107" s="44" t="s">
        <v>5</v>
      </c>
      <c r="C107" s="26">
        <v>901.63</v>
      </c>
      <c r="D107" s="45">
        <f t="shared" ref="D107:D116" si="25">((C107/C106)-1)*100</f>
        <v>-0.14839917162253746</v>
      </c>
      <c r="E107" s="45">
        <f t="shared" si="24"/>
        <v>12.184894861266638</v>
      </c>
      <c r="F107" s="45">
        <f t="shared" ref="F107:F116" si="26">((C107/C95)-1)*100</f>
        <v>12.184894861266638</v>
      </c>
    </row>
    <row r="108" spans="1:6" ht="13.5" customHeight="1" x14ac:dyDescent="0.2">
      <c r="A108" s="29">
        <v>2022</v>
      </c>
      <c r="B108" s="32" t="s">
        <v>51</v>
      </c>
      <c r="C108" s="33">
        <v>892.39</v>
      </c>
      <c r="D108" s="34">
        <f t="shared" si="25"/>
        <v>-1.0248106207646157</v>
      </c>
      <c r="E108" s="34">
        <f>((C108/C$107)-1)*100</f>
        <v>-1.0248106207646157</v>
      </c>
      <c r="F108" s="34">
        <f t="shared" si="26"/>
        <v>4.9191699488566165</v>
      </c>
    </row>
    <row r="109" spans="1:6" ht="13.5" customHeight="1" x14ac:dyDescent="0.2">
      <c r="A109" s="22"/>
      <c r="B109" s="23" t="s">
        <v>52</v>
      </c>
      <c r="C109" s="24">
        <v>889.46</v>
      </c>
      <c r="D109" s="25">
        <f t="shared" si="25"/>
        <v>-0.32833178318896206</v>
      </c>
      <c r="E109" s="25">
        <f t="shared" ref="E109:E119" si="27">((C109/C$107)-1)*100</f>
        <v>-1.349777624968107</v>
      </c>
      <c r="F109" s="25">
        <f t="shared" si="26"/>
        <v>2.9551005289780496</v>
      </c>
    </row>
    <row r="110" spans="1:6" ht="13.5" customHeight="1" x14ac:dyDescent="0.2">
      <c r="A110" s="22"/>
      <c r="B110" s="23" t="s">
        <v>53</v>
      </c>
      <c r="C110" s="24">
        <v>933.03</v>
      </c>
      <c r="D110" s="25">
        <f>((C110/C109)-1)*100</f>
        <v>4.8984777280597136</v>
      </c>
      <c r="E110" s="25">
        <f>((C110/C$107)-1)*100</f>
        <v>3.4825815467542043</v>
      </c>
      <c r="F110" s="25">
        <f>((C110/C98)-1)*100</f>
        <v>4.4194999664256773</v>
      </c>
    </row>
    <row r="111" spans="1:6" ht="13.5" customHeight="1" x14ac:dyDescent="0.2">
      <c r="A111" s="22"/>
      <c r="B111" s="23" t="s">
        <v>54</v>
      </c>
      <c r="C111" s="24">
        <v>947.05</v>
      </c>
      <c r="D111" s="25">
        <f t="shared" si="25"/>
        <v>1.5026312122868424</v>
      </c>
      <c r="E111" s="25">
        <f t="shared" si="27"/>
        <v>5.0375431163559359</v>
      </c>
      <c r="F111" s="25">
        <f t="shared" si="26"/>
        <v>5.9197870531919605</v>
      </c>
    </row>
    <row r="112" spans="1:6" ht="13.5" customHeight="1" x14ac:dyDescent="0.2">
      <c r="A112" s="22"/>
      <c r="B112" s="23" t="s">
        <v>55</v>
      </c>
      <c r="C112" s="24">
        <v>951.5</v>
      </c>
      <c r="D112" s="25">
        <f t="shared" si="25"/>
        <v>0.46988015416293827</v>
      </c>
      <c r="E112" s="25">
        <f t="shared" si="27"/>
        <v>5.5310936858800286</v>
      </c>
      <c r="F112" s="25">
        <f t="shared" si="26"/>
        <v>4.1450039950527096</v>
      </c>
    </row>
    <row r="113" spans="1:6" ht="13.5" customHeight="1" x14ac:dyDescent="0.2">
      <c r="A113" s="22"/>
      <c r="B113" s="23" t="s">
        <v>56</v>
      </c>
      <c r="C113" s="24">
        <v>938.54</v>
      </c>
      <c r="D113" s="25">
        <f t="shared" si="25"/>
        <v>-1.3620599054125049</v>
      </c>
      <c r="E113" s="25">
        <f>((C113/C$107)-1)*100</f>
        <v>4.0936969710413385</v>
      </c>
      <c r="F113" s="25">
        <f t="shared" si="26"/>
        <v>2.866098926993943</v>
      </c>
    </row>
    <row r="114" spans="1:6" ht="13.5" customHeight="1" x14ac:dyDescent="0.2">
      <c r="A114" s="22"/>
      <c r="B114" s="23" t="s">
        <v>57</v>
      </c>
      <c r="C114" s="24">
        <v>915.13</v>
      </c>
      <c r="D114" s="25">
        <f t="shared" si="25"/>
        <v>-2.4942996569139231</v>
      </c>
      <c r="E114" s="25">
        <f t="shared" si="27"/>
        <v>1.4972882446236291</v>
      </c>
      <c r="F114" s="25">
        <f t="shared" si="26"/>
        <v>-1.1866712737010343</v>
      </c>
    </row>
    <row r="115" spans="1:6" ht="13.5" customHeight="1" x14ac:dyDescent="0.2">
      <c r="A115" s="22"/>
      <c r="B115" s="23" t="s">
        <v>58</v>
      </c>
      <c r="C115" s="24">
        <v>909.71</v>
      </c>
      <c r="D115" s="25">
        <f t="shared" si="25"/>
        <v>-0.59226557975369243</v>
      </c>
      <c r="E115" s="25">
        <f t="shared" si="27"/>
        <v>0.89615474196733658</v>
      </c>
      <c r="F115" s="25">
        <f t="shared" si="26"/>
        <v>-1.9592839668495121</v>
      </c>
    </row>
    <row r="116" spans="1:6" ht="13.5" customHeight="1" x14ac:dyDescent="0.2">
      <c r="A116" s="22"/>
      <c r="B116" s="23" t="s">
        <v>59</v>
      </c>
      <c r="C116" s="24">
        <v>909.47</v>
      </c>
      <c r="D116" s="25">
        <f t="shared" si="25"/>
        <v>-2.6382033834959628E-2</v>
      </c>
      <c r="E116" s="25">
        <f t="shared" si="27"/>
        <v>0.86953628428512175</v>
      </c>
      <c r="F116" s="25">
        <f t="shared" si="26"/>
        <v>2.8509714337412007</v>
      </c>
    </row>
    <row r="117" spans="1:6" ht="13.5" customHeight="1" x14ac:dyDescent="0.2">
      <c r="A117" s="22"/>
      <c r="B117" s="23" t="s">
        <v>60</v>
      </c>
      <c r="C117" s="24">
        <v>884.59</v>
      </c>
      <c r="D117" s="25">
        <f>((C117/C116)-1)*100</f>
        <v>-2.7356592301010507</v>
      </c>
      <c r="E117" s="25">
        <f>((C117/C$107)-1)*100</f>
        <v>-1.8899104954360424</v>
      </c>
      <c r="F117" s="25">
        <f>((C117/C105)-1)*100</f>
        <v>-1.4032858512227131</v>
      </c>
    </row>
    <row r="118" spans="1:6" ht="13.5" customHeight="1" x14ac:dyDescent="0.2">
      <c r="A118" s="22"/>
      <c r="B118" s="23" t="s">
        <v>4</v>
      </c>
      <c r="C118" s="24">
        <v>884.15</v>
      </c>
      <c r="D118" s="25">
        <f>((C118/C117)-1)*100</f>
        <v>-4.9740557772537386E-2</v>
      </c>
      <c r="E118" s="25">
        <f t="shared" si="27"/>
        <v>-1.9387110011867437</v>
      </c>
      <c r="F118" s="25">
        <f>((C118/C106)-1)*100</f>
        <v>-2.0842331417433635</v>
      </c>
    </row>
    <row r="119" spans="1:6" ht="13.5" customHeight="1" x14ac:dyDescent="0.2">
      <c r="A119" s="43"/>
      <c r="B119" s="44" t="s">
        <v>5</v>
      </c>
      <c r="C119" s="26">
        <v>878.97</v>
      </c>
      <c r="D119" s="45">
        <f t="shared" ref="D119:D121" si="28">((C119/C118)-1)*100</f>
        <v>-0.58587343776508316</v>
      </c>
      <c r="E119" s="45">
        <f t="shared" si="27"/>
        <v>-2.5132260461608436</v>
      </c>
      <c r="F119" s="45">
        <f t="shared" ref="F119:F121" si="29">((C119/C107)-1)*100</f>
        <v>-2.5132260461608436</v>
      </c>
    </row>
    <row r="120" spans="1:6" ht="13.5" customHeight="1" x14ac:dyDescent="0.2">
      <c r="A120" s="29">
        <v>2023</v>
      </c>
      <c r="B120" s="32" t="s">
        <v>51</v>
      </c>
      <c r="C120" s="33">
        <v>868.69</v>
      </c>
      <c r="D120" s="34">
        <f t="shared" si="28"/>
        <v>-1.1695507241430314</v>
      </c>
      <c r="E120" s="34">
        <f t="shared" ref="E120:E131" si="30">((C120/C$119)-1)*100</f>
        <v>-1.1695507241430314</v>
      </c>
      <c r="F120" s="34">
        <f t="shared" si="29"/>
        <v>-2.6557895090711381</v>
      </c>
    </row>
    <row r="121" spans="1:6" ht="13.5" customHeight="1" x14ac:dyDescent="0.2">
      <c r="A121" s="22"/>
      <c r="B121" s="23" t="s">
        <v>52</v>
      </c>
      <c r="C121" s="24">
        <v>873.93</v>
      </c>
      <c r="D121" s="25">
        <f t="shared" si="28"/>
        <v>0.60320712797430343</v>
      </c>
      <c r="E121" s="25">
        <f t="shared" si="30"/>
        <v>-0.57339840950203502</v>
      </c>
      <c r="F121" s="25">
        <f t="shared" si="29"/>
        <v>-1.746003192948542</v>
      </c>
    </row>
    <row r="122" spans="1:6" ht="13.5" customHeight="1" x14ac:dyDescent="0.2">
      <c r="A122" s="22"/>
      <c r="B122" s="23" t="s">
        <v>53</v>
      </c>
      <c r="C122" s="24">
        <v>872</v>
      </c>
      <c r="D122" s="25">
        <f>((C122/C121)-1)*100</f>
        <v>-0.22084148616021704</v>
      </c>
      <c r="E122" s="25">
        <f>((C122/C$119)-1)*100</f>
        <v>-0.79297359409309376</v>
      </c>
      <c r="F122" s="25">
        <f>((C122/C110)-1)*100</f>
        <v>-6.541054414113157</v>
      </c>
    </row>
    <row r="123" spans="1:6" ht="13.5" customHeight="1" x14ac:dyDescent="0.2">
      <c r="A123" s="22"/>
      <c r="B123" s="23" t="s">
        <v>54</v>
      </c>
      <c r="C123" s="24">
        <v>883.39</v>
      </c>
      <c r="D123" s="25">
        <f t="shared" ref="D123:D128" si="31">((C123/C122)-1)*100</f>
        <v>1.3061926605504537</v>
      </c>
      <c r="E123" s="25">
        <f t="shared" si="30"/>
        <v>0.50286130357122261</v>
      </c>
      <c r="F123" s="25">
        <f t="shared" ref="F123:F128" si="32">((C123/C111)-1)*100</f>
        <v>-6.7219259806768346</v>
      </c>
    </row>
    <row r="124" spans="1:6" ht="13.5" customHeight="1" x14ac:dyDescent="0.2">
      <c r="A124" s="22"/>
      <c r="B124" s="23" t="s">
        <v>55</v>
      </c>
      <c r="C124" s="24">
        <v>877.82</v>
      </c>
      <c r="D124" s="25">
        <f t="shared" si="31"/>
        <v>-0.63052558892447985</v>
      </c>
      <c r="E124" s="25">
        <f t="shared" si="30"/>
        <v>-0.13083495454907501</v>
      </c>
      <c r="F124" s="25">
        <f t="shared" si="32"/>
        <v>-7.7435627955859125</v>
      </c>
    </row>
    <row r="125" spans="1:6" ht="13.5" customHeight="1" x14ac:dyDescent="0.2">
      <c r="A125" s="22"/>
      <c r="B125" s="23" t="s">
        <v>56</v>
      </c>
      <c r="C125" s="24">
        <v>872.37</v>
      </c>
      <c r="D125" s="25">
        <f>((C125/C124)-1)*100</f>
        <v>-0.62085621197968122</v>
      </c>
      <c r="E125" s="25">
        <f>((C125/C$119)-1)*100</f>
        <v>-0.75087886958599137</v>
      </c>
      <c r="F125" s="25">
        <f>((C125/C113)-1)*100</f>
        <v>-7.050312187013863</v>
      </c>
    </row>
    <row r="126" spans="1:6" ht="13.5" customHeight="1" x14ac:dyDescent="0.2">
      <c r="A126" s="22"/>
      <c r="B126" s="23" t="s">
        <v>57</v>
      </c>
      <c r="C126" s="24">
        <v>880.72</v>
      </c>
      <c r="D126" s="25">
        <f t="shared" si="31"/>
        <v>0.95716267180210313</v>
      </c>
      <c r="E126" s="25">
        <f t="shared" si="30"/>
        <v>0.1990966699659813</v>
      </c>
      <c r="F126" s="25">
        <f t="shared" si="32"/>
        <v>-3.7601215127905263</v>
      </c>
    </row>
    <row r="127" spans="1:6" ht="13.5" customHeight="1" x14ac:dyDescent="0.2">
      <c r="A127" s="22"/>
      <c r="B127" s="23" t="s">
        <v>58</v>
      </c>
      <c r="C127" s="24">
        <v>863.79</v>
      </c>
      <c r="D127" s="25">
        <f t="shared" si="31"/>
        <v>-1.922290852938513</v>
      </c>
      <c r="E127" s="25">
        <f t="shared" si="30"/>
        <v>-1.7270214000477901</v>
      </c>
      <c r="F127" s="25">
        <f t="shared" si="32"/>
        <v>-5.0477624737553795</v>
      </c>
    </row>
    <row r="128" spans="1:6" ht="13.5" customHeight="1" x14ac:dyDescent="0.2">
      <c r="A128" s="22"/>
      <c r="B128" s="23" t="s">
        <v>59</v>
      </c>
      <c r="C128" s="24">
        <v>849.15</v>
      </c>
      <c r="D128" s="25">
        <f t="shared" si="31"/>
        <v>-1.6948563887055901</v>
      </c>
      <c r="E128" s="25">
        <f t="shared" si="30"/>
        <v>-3.3926072562203591</v>
      </c>
      <c r="F128" s="25">
        <f t="shared" si="32"/>
        <v>-6.6324342749073733</v>
      </c>
    </row>
    <row r="129" spans="1:6" ht="13.5" customHeight="1" x14ac:dyDescent="0.2">
      <c r="A129" s="22"/>
      <c r="B129" s="23" t="s">
        <v>60</v>
      </c>
      <c r="C129" s="24">
        <v>847.02</v>
      </c>
      <c r="D129" s="25">
        <f>((C129/C128)-1)*100</f>
        <v>-0.25083907436848074</v>
      </c>
      <c r="E129" s="25">
        <f t="shared" si="30"/>
        <v>-3.6349363459503792</v>
      </c>
      <c r="F129" s="25">
        <f>((C129/C117)-1)*100</f>
        <v>-4.2471653534405851</v>
      </c>
    </row>
    <row r="130" spans="1:6" ht="13.5" customHeight="1" x14ac:dyDescent="0.2">
      <c r="A130" s="22"/>
      <c r="B130" s="23" t="s">
        <v>4</v>
      </c>
      <c r="C130" s="24">
        <v>854.59</v>
      </c>
      <c r="D130" s="25">
        <f>((C130/C129)-1)*100</f>
        <v>0.8937215177917901</v>
      </c>
      <c r="E130" s="25">
        <f t="shared" si="30"/>
        <v>-2.7737010364403791</v>
      </c>
      <c r="F130" s="25">
        <f>((C130/C118)-1)*100</f>
        <v>-3.3433240965899391</v>
      </c>
    </row>
    <row r="131" spans="1:6" ht="13.5" customHeight="1" x14ac:dyDescent="0.2">
      <c r="A131" s="43"/>
      <c r="B131" s="44" t="s">
        <v>5</v>
      </c>
      <c r="C131" s="26">
        <v>860.05</v>
      </c>
      <c r="D131" s="45">
        <f t="shared" ref="D131" si="33">((C131/C130)-1)*100</f>
        <v>0.63890286570167376</v>
      </c>
      <c r="E131" s="45">
        <f t="shared" si="30"/>
        <v>-2.1525194261465153</v>
      </c>
      <c r="F131" s="45">
        <f t="shared" ref="F131" si="34">((C131/C119)-1)*100</f>
        <v>-2.1525194261465153</v>
      </c>
    </row>
    <row r="132" spans="1:6" x14ac:dyDescent="0.2">
      <c r="A132" s="29">
        <v>2024</v>
      </c>
      <c r="B132" s="32" t="s">
        <v>51</v>
      </c>
      <c r="C132" s="41">
        <v>860.24</v>
      </c>
      <c r="D132" s="41">
        <f t="shared" ref="D132:D139" si="35">((C132/C131)-1)*100</f>
        <v>2.209173885239224E-2</v>
      </c>
      <c r="E132" s="41">
        <f t="shared" ref="E132:E142" si="36">((C132/C$131)-1)*100</f>
        <v>2.209173885239224E-2</v>
      </c>
      <c r="F132" s="41">
        <f t="shared" ref="F132:F142" si="37">((C132/C120)-1)*100</f>
        <v>-0.97272905179063285</v>
      </c>
    </row>
    <row r="133" spans="1:6" x14ac:dyDescent="0.2">
      <c r="A133" s="22"/>
      <c r="B133" s="23" t="s">
        <v>52</v>
      </c>
      <c r="C133" s="40">
        <v>869.82</v>
      </c>
      <c r="D133" s="40">
        <f t="shared" si="35"/>
        <v>1.1136427043615837</v>
      </c>
      <c r="E133" s="40">
        <f t="shared" si="36"/>
        <v>1.1359804662519624</v>
      </c>
      <c r="F133" s="40">
        <f t="shared" si="37"/>
        <v>-0.47028938244481067</v>
      </c>
    </row>
    <row r="134" spans="1:6" x14ac:dyDescent="0.2">
      <c r="A134" s="22"/>
      <c r="B134" s="23" t="s">
        <v>53</v>
      </c>
      <c r="C134" s="40">
        <v>883.53</v>
      </c>
      <c r="D134" s="40">
        <f t="shared" si="35"/>
        <v>1.5761881768641794</v>
      </c>
      <c r="E134" s="40">
        <f t="shared" si="36"/>
        <v>2.7300738329167018</v>
      </c>
      <c r="F134" s="40">
        <f t="shared" si="37"/>
        <v>1.3222477064220195</v>
      </c>
    </row>
    <row r="135" spans="1:6" x14ac:dyDescent="0.2">
      <c r="A135" s="22"/>
      <c r="B135" s="23" t="s">
        <v>54</v>
      </c>
      <c r="C135" s="40">
        <v>894.68</v>
      </c>
      <c r="D135" s="40">
        <f t="shared" si="35"/>
        <v>1.2619831811030657</v>
      </c>
      <c r="E135" s="40">
        <f t="shared" si="36"/>
        <v>4.0265100866228698</v>
      </c>
      <c r="F135" s="40">
        <f t="shared" si="37"/>
        <v>1.2780312206386757</v>
      </c>
    </row>
    <row r="136" spans="1:6" ht="11.25" customHeight="1" x14ac:dyDescent="0.2">
      <c r="A136" s="22"/>
      <c r="B136" s="23" t="s">
        <v>55</v>
      </c>
      <c r="C136" s="40">
        <v>897.82</v>
      </c>
      <c r="D136" s="40">
        <f t="shared" si="35"/>
        <v>0.35096347297358665</v>
      </c>
      <c r="E136" s="40">
        <f t="shared" si="36"/>
        <v>4.39160513923611</v>
      </c>
      <c r="F136" s="40">
        <f t="shared" si="37"/>
        <v>2.2783714201089156</v>
      </c>
    </row>
    <row r="137" spans="1:6" x14ac:dyDescent="0.2">
      <c r="A137" s="22"/>
      <c r="B137" s="23" t="s">
        <v>56</v>
      </c>
      <c r="C137" s="40">
        <v>903.6</v>
      </c>
      <c r="D137" s="40">
        <f t="shared" si="35"/>
        <v>0.64378160433049558</v>
      </c>
      <c r="E137" s="40">
        <f t="shared" si="36"/>
        <v>5.0636590895878131</v>
      </c>
      <c r="F137" s="40">
        <f t="shared" si="37"/>
        <v>3.5799030227999573</v>
      </c>
    </row>
    <row r="138" spans="1:6" x14ac:dyDescent="0.2">
      <c r="A138" s="22"/>
      <c r="B138" s="23" t="s">
        <v>57</v>
      </c>
      <c r="C138" s="40">
        <v>909.48</v>
      </c>
      <c r="D138" s="40">
        <f t="shared" si="35"/>
        <v>0.65073041168659529</v>
      </c>
      <c r="E138" s="40">
        <f t="shared" si="36"/>
        <v>5.7473402709144805</v>
      </c>
      <c r="F138" s="40">
        <f t="shared" si="37"/>
        <v>3.2655100372422474</v>
      </c>
    </row>
    <row r="139" spans="1:6" x14ac:dyDescent="0.2">
      <c r="A139" s="22"/>
      <c r="B139" s="23" t="s">
        <v>58</v>
      </c>
      <c r="C139" s="40">
        <v>928.63</v>
      </c>
      <c r="D139" s="40">
        <f t="shared" si="35"/>
        <v>2.1055988037120166</v>
      </c>
      <c r="E139" s="40">
        <f t="shared" si="36"/>
        <v>7.9739550026161288</v>
      </c>
      <c r="F139" s="40">
        <f t="shared" si="37"/>
        <v>7.5064541150048125</v>
      </c>
    </row>
    <row r="140" spans="1:6" x14ac:dyDescent="0.2">
      <c r="A140" s="22"/>
      <c r="B140" s="23" t="s">
        <v>59</v>
      </c>
      <c r="C140" s="40">
        <v>939.9</v>
      </c>
      <c r="D140" s="40">
        <f t="shared" ref="D140" si="38">((C140/C139)-1)*100</f>
        <v>1.2136157565445949</v>
      </c>
      <c r="E140" s="40">
        <f t="shared" si="36"/>
        <v>9.2843439334922451</v>
      </c>
      <c r="F140" s="40">
        <f t="shared" si="37"/>
        <v>10.687157745981279</v>
      </c>
    </row>
    <row r="141" spans="1:6" x14ac:dyDescent="0.2">
      <c r="A141" s="22"/>
      <c r="B141" s="23" t="s">
        <v>60</v>
      </c>
      <c r="C141" s="40">
        <v>932.04</v>
      </c>
      <c r="D141" s="40">
        <f t="shared" ref="D141:D150" si="39">((C141/C140)-1)*100</f>
        <v>-0.83625917650813619</v>
      </c>
      <c r="E141" s="40">
        <f t="shared" si="36"/>
        <v>8.3704435788616962</v>
      </c>
      <c r="F141" s="40">
        <f t="shared" si="37"/>
        <v>10.037543387405258</v>
      </c>
    </row>
    <row r="142" spans="1:6" x14ac:dyDescent="0.2">
      <c r="A142" s="22"/>
      <c r="B142" s="23" t="s">
        <v>4</v>
      </c>
      <c r="C142" s="40">
        <v>924.92</v>
      </c>
      <c r="D142" s="40">
        <f t="shared" si="39"/>
        <v>-0.763915711772023</v>
      </c>
      <c r="E142" s="40">
        <f t="shared" si="36"/>
        <v>7.5425847334457341</v>
      </c>
      <c r="F142" s="40">
        <f t="shared" si="37"/>
        <v>8.2296773891573629</v>
      </c>
    </row>
    <row r="143" spans="1:6" x14ac:dyDescent="0.2">
      <c r="A143" s="43"/>
      <c r="B143" s="44" t="s">
        <v>5</v>
      </c>
      <c r="C143" s="46">
        <v>928.82</v>
      </c>
      <c r="D143" s="46">
        <f t="shared" si="39"/>
        <v>0.42165808934828686</v>
      </c>
      <c r="E143" s="46">
        <f>((C143/C$131)-1)*100</f>
        <v>7.996046741468521</v>
      </c>
      <c r="F143" s="46">
        <f t="shared" ref="F143:F155" si="40">((C143/C131)-1)*100</f>
        <v>7.996046741468521</v>
      </c>
    </row>
    <row r="144" spans="1:6" x14ac:dyDescent="0.2">
      <c r="A144" s="29">
        <v>2025</v>
      </c>
      <c r="B144" s="32" t="s">
        <v>51</v>
      </c>
      <c r="C144" s="41">
        <v>927.42</v>
      </c>
      <c r="D144" s="41">
        <f t="shared" si="39"/>
        <v>-0.15072888180703847</v>
      </c>
      <c r="E144" s="41">
        <f t="shared" ref="E144:E155" si="41">((C144/C$143)-1)*100</f>
        <v>-0.15072888180703847</v>
      </c>
      <c r="F144" s="41">
        <f t="shared" si="40"/>
        <v>7.809448525992746</v>
      </c>
    </row>
    <row r="145" spans="1:6" x14ac:dyDescent="0.2">
      <c r="A145" s="43"/>
      <c r="B145" s="44" t="s">
        <v>52</v>
      </c>
      <c r="C145" s="46">
        <v>921.77</v>
      </c>
      <c r="D145" s="46">
        <f t="shared" si="39"/>
        <v>-0.609216967501236</v>
      </c>
      <c r="E145" s="46">
        <f t="shared" si="41"/>
        <v>-0.75902758338537435</v>
      </c>
      <c r="F145" s="46">
        <f t="shared" si="40"/>
        <v>5.9725000574831544</v>
      </c>
    </row>
    <row r="146" spans="1:6" hidden="1" x14ac:dyDescent="0.2">
      <c r="A146" s="22"/>
      <c r="B146" s="23" t="s">
        <v>53</v>
      </c>
      <c r="C146" s="40"/>
      <c r="D146" s="40">
        <f t="shared" si="39"/>
        <v>-100</v>
      </c>
      <c r="E146" s="40">
        <f t="shared" si="41"/>
        <v>-100</v>
      </c>
      <c r="F146" s="40">
        <f t="shared" si="40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39"/>
        <v>#DIV/0!</v>
      </c>
      <c r="E147" s="40">
        <f t="shared" si="41"/>
        <v>-100</v>
      </c>
      <c r="F147" s="40">
        <f t="shared" si="40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39"/>
        <v>#DIV/0!</v>
      </c>
      <c r="E148" s="40">
        <f t="shared" si="41"/>
        <v>-100</v>
      </c>
      <c r="F148" s="40">
        <f t="shared" si="40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39"/>
        <v>#DIV/0!</v>
      </c>
      <c r="E149" s="40">
        <f t="shared" si="41"/>
        <v>-100</v>
      </c>
      <c r="F149" s="40">
        <f t="shared" si="40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39"/>
        <v>#DIV/0!</v>
      </c>
      <c r="E150" s="40">
        <f t="shared" si="41"/>
        <v>-100</v>
      </c>
      <c r="F150" s="40">
        <f t="shared" si="40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42">((C151/C150)-1)*100</f>
        <v>#DIV/0!</v>
      </c>
      <c r="E151" s="40">
        <f t="shared" si="41"/>
        <v>-100</v>
      </c>
      <c r="F151" s="40">
        <f t="shared" si="40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41"/>
        <v>-100</v>
      </c>
      <c r="F152" s="40">
        <f t="shared" si="40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41"/>
        <v>-100</v>
      </c>
      <c r="F153" s="40">
        <f t="shared" si="40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41"/>
        <v>-100</v>
      </c>
      <c r="F154" s="40">
        <f t="shared" si="40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41"/>
        <v>-100</v>
      </c>
      <c r="F155" s="40">
        <f t="shared" si="40"/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1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63"/>
  <sheetViews>
    <sheetView showGridLines="0" topLeftCell="A132" workbookViewId="0">
      <selection activeCell="G160" sqref="G160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12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24">
        <v>424.14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6">
        <v>426.38</v>
      </c>
      <c r="D11" s="24">
        <f t="shared" ref="D11:D17" si="0">((C11/C10)-1)*100</f>
        <v>0.52812750506907591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426.98</v>
      </c>
      <c r="D12" s="34">
        <f t="shared" si="0"/>
        <v>0.14071954594494507</v>
      </c>
      <c r="E12" s="34">
        <f>((C12/C$11)-1)*100</f>
        <v>0.14071954594494507</v>
      </c>
      <c r="F12" s="34" t="s">
        <v>3</v>
      </c>
    </row>
    <row r="13" spans="1:6" x14ac:dyDescent="0.2">
      <c r="A13" s="22"/>
      <c r="B13" s="23" t="s">
        <v>52</v>
      </c>
      <c r="C13" s="24">
        <v>428.45</v>
      </c>
      <c r="D13" s="25">
        <f t="shared" si="0"/>
        <v>0.34427842053490476</v>
      </c>
      <c r="E13" s="25">
        <f t="shared" ref="E13:E23" si="1">((C13/C$11)-1)*100</f>
        <v>0.48548243351000941</v>
      </c>
      <c r="F13" s="25" t="s">
        <v>3</v>
      </c>
    </row>
    <row r="14" spans="1:6" x14ac:dyDescent="0.2">
      <c r="A14" s="22"/>
      <c r="B14" s="23" t="s">
        <v>53</v>
      </c>
      <c r="C14" s="24">
        <v>431.05</v>
      </c>
      <c r="D14" s="25">
        <f t="shared" si="0"/>
        <v>0.60683860427122038</v>
      </c>
      <c r="E14" s="25">
        <f t="shared" si="1"/>
        <v>1.095267132604727</v>
      </c>
      <c r="F14" s="25" t="s">
        <v>3</v>
      </c>
    </row>
    <row r="15" spans="1:6" x14ac:dyDescent="0.2">
      <c r="A15" s="22"/>
      <c r="B15" s="23" t="s">
        <v>54</v>
      </c>
      <c r="C15" s="24">
        <v>433.54</v>
      </c>
      <c r="D15" s="25">
        <f t="shared" si="0"/>
        <v>0.57765920426864348</v>
      </c>
      <c r="E15" s="25">
        <f t="shared" si="1"/>
        <v>1.6792532482762024</v>
      </c>
      <c r="F15" s="25" t="s">
        <v>3</v>
      </c>
    </row>
    <row r="16" spans="1:6" x14ac:dyDescent="0.2">
      <c r="A16" s="22"/>
      <c r="B16" s="23" t="s">
        <v>55</v>
      </c>
      <c r="C16" s="24">
        <v>435.49</v>
      </c>
      <c r="D16" s="25">
        <f t="shared" si="0"/>
        <v>0.44978548692162779</v>
      </c>
      <c r="E16" s="25">
        <f t="shared" si="1"/>
        <v>2.1365917725972183</v>
      </c>
      <c r="F16" s="25" t="s">
        <v>3</v>
      </c>
    </row>
    <row r="17" spans="1:6" x14ac:dyDescent="0.2">
      <c r="A17" s="22"/>
      <c r="B17" s="23" t="s">
        <v>56</v>
      </c>
      <c r="C17" s="30">
        <v>436.84</v>
      </c>
      <c r="D17" s="25">
        <f t="shared" si="0"/>
        <v>0.30999563709843692</v>
      </c>
      <c r="E17" s="25">
        <f t="shared" si="1"/>
        <v>2.4532107509733114</v>
      </c>
      <c r="F17" s="25" t="s">
        <v>3</v>
      </c>
    </row>
    <row r="18" spans="1:6" x14ac:dyDescent="0.2">
      <c r="A18" s="22"/>
      <c r="B18" s="23" t="s">
        <v>57</v>
      </c>
      <c r="C18" s="24">
        <v>434.16</v>
      </c>
      <c r="D18" s="25">
        <f>((C18/C17)-1)*100</f>
        <v>-0.61349693251532278</v>
      </c>
      <c r="E18" s="25">
        <f t="shared" si="1"/>
        <v>1.8246634457526278</v>
      </c>
      <c r="F18" s="25" t="s">
        <v>3</v>
      </c>
    </row>
    <row r="19" spans="1:6" x14ac:dyDescent="0.2">
      <c r="A19" s="22"/>
      <c r="B19" s="23" t="s">
        <v>58</v>
      </c>
      <c r="C19" s="24">
        <v>434.39</v>
      </c>
      <c r="D19" s="25">
        <f>((C19/C18)-1)*100</f>
        <v>5.297586143355737E-2</v>
      </c>
      <c r="E19" s="25">
        <f t="shared" si="1"/>
        <v>1.8786059383648412</v>
      </c>
      <c r="F19" s="25" t="s">
        <v>3</v>
      </c>
    </row>
    <row r="20" spans="1:6" x14ac:dyDescent="0.2">
      <c r="A20" s="22"/>
      <c r="B20" s="23" t="s">
        <v>59</v>
      </c>
      <c r="C20" s="24">
        <v>436.35</v>
      </c>
      <c r="D20" s="25">
        <f>((C20/C19)-1)*100</f>
        <v>0.45120744031861282</v>
      </c>
      <c r="E20" s="25">
        <f t="shared" si="1"/>
        <v>2.3382897884516307</v>
      </c>
      <c r="F20" s="25" t="s">
        <v>3</v>
      </c>
    </row>
    <row r="21" spans="1:6" x14ac:dyDescent="0.2">
      <c r="A21" s="22"/>
      <c r="B21" s="23" t="s">
        <v>60</v>
      </c>
      <c r="C21" s="24">
        <v>437.58</v>
      </c>
      <c r="D21" s="25">
        <f t="shared" ref="D21:D49" si="2">((C21/C20)-1)*100</f>
        <v>0.2818838088690212</v>
      </c>
      <c r="E21" s="25">
        <f t="shared" si="1"/>
        <v>2.6267648576387304</v>
      </c>
      <c r="F21" s="25" t="s">
        <v>3</v>
      </c>
    </row>
    <row r="22" spans="1:6" x14ac:dyDescent="0.2">
      <c r="A22" s="22"/>
      <c r="B22" s="23" t="s">
        <v>4</v>
      </c>
      <c r="C22" s="24">
        <v>438</v>
      </c>
      <c r="D22" s="25">
        <f t="shared" si="2"/>
        <v>9.5982448923637165E-2</v>
      </c>
      <c r="E22" s="25">
        <f t="shared" si="1"/>
        <v>2.7252685398001741</v>
      </c>
      <c r="F22" s="25">
        <f>((C22/C10)-1)*100</f>
        <v>3.267788937614946</v>
      </c>
    </row>
    <row r="23" spans="1:6" x14ac:dyDescent="0.2">
      <c r="A23" s="22"/>
      <c r="B23" s="23" t="s">
        <v>5</v>
      </c>
      <c r="C23" s="24">
        <v>438.84</v>
      </c>
      <c r="D23" s="25">
        <f t="shared" si="2"/>
        <v>0.19178082191779744</v>
      </c>
      <c r="E23" s="25">
        <f t="shared" si="1"/>
        <v>2.9222759041230839</v>
      </c>
      <c r="F23" s="25">
        <f>((C23/C11)-1)*100</f>
        <v>2.9222759041230839</v>
      </c>
    </row>
    <row r="24" spans="1:6" x14ac:dyDescent="0.2">
      <c r="A24" s="29">
        <v>2015</v>
      </c>
      <c r="B24" s="32" t="s">
        <v>51</v>
      </c>
      <c r="C24" s="33">
        <v>440.84</v>
      </c>
      <c r="D24" s="34">
        <f t="shared" si="2"/>
        <v>0.45574696928265546</v>
      </c>
      <c r="E24" s="34">
        <f t="shared" ref="E24:E29" si="3">((C24/C$23)-1)*100</f>
        <v>0.45574696928265546</v>
      </c>
      <c r="F24" s="34">
        <f>((C24/C12)-1)*100</f>
        <v>3.2460536793292416</v>
      </c>
    </row>
    <row r="25" spans="1:6" x14ac:dyDescent="0.2">
      <c r="A25" s="22"/>
      <c r="B25" s="23" t="s">
        <v>52</v>
      </c>
      <c r="C25" s="24">
        <v>442.46</v>
      </c>
      <c r="D25" s="25">
        <f t="shared" si="2"/>
        <v>0.36748026494872743</v>
      </c>
      <c r="E25" s="25">
        <f t="shared" si="3"/>
        <v>0.82490201440159616</v>
      </c>
      <c r="F25" s="25">
        <f t="shared" ref="F25:F59" si="4">((C25/C13)-1)*100</f>
        <v>3.2699264791691052</v>
      </c>
    </row>
    <row r="26" spans="1:6" x14ac:dyDescent="0.2">
      <c r="A26" s="22"/>
      <c r="B26" s="23" t="s">
        <v>53</v>
      </c>
      <c r="C26" s="24">
        <v>444.66</v>
      </c>
      <c r="D26" s="25">
        <f t="shared" si="2"/>
        <v>0.49722008769155224</v>
      </c>
      <c r="E26" s="25">
        <f t="shared" si="3"/>
        <v>1.326223680612526</v>
      </c>
      <c r="F26" s="25">
        <f t="shared" si="4"/>
        <v>3.1574063333720037</v>
      </c>
    </row>
    <row r="27" spans="1:6" x14ac:dyDescent="0.2">
      <c r="A27" s="22"/>
      <c r="B27" s="23" t="s">
        <v>54</v>
      </c>
      <c r="C27" s="24">
        <v>449.46</v>
      </c>
      <c r="D27" s="25">
        <f t="shared" si="2"/>
        <v>1.0794764539198365</v>
      </c>
      <c r="E27" s="25">
        <f t="shared" si="3"/>
        <v>2.4200164068908903</v>
      </c>
      <c r="F27" s="25">
        <f>((C27/C15)-1)*100</f>
        <v>3.6720948470729153</v>
      </c>
    </row>
    <row r="28" spans="1:6" x14ac:dyDescent="0.2">
      <c r="A28" s="22"/>
      <c r="B28" s="23" t="s">
        <v>55</v>
      </c>
      <c r="C28" s="24">
        <v>452.01</v>
      </c>
      <c r="D28" s="25">
        <f t="shared" si="2"/>
        <v>0.56734748364704046</v>
      </c>
      <c r="E28" s="25">
        <f t="shared" si="3"/>
        <v>3.0010937927262837</v>
      </c>
      <c r="F28" s="25">
        <f t="shared" si="4"/>
        <v>3.7934280924935004</v>
      </c>
    </row>
    <row r="29" spans="1:6" x14ac:dyDescent="0.2">
      <c r="A29" s="22"/>
      <c r="B29" s="23" t="s">
        <v>56</v>
      </c>
      <c r="C29" s="24">
        <v>457.58</v>
      </c>
      <c r="D29" s="25">
        <f>((C29/C28)-1)*100</f>
        <v>1.2322736222649899</v>
      </c>
      <c r="E29" s="25">
        <f t="shared" si="3"/>
        <v>4.2703491021784723</v>
      </c>
      <c r="F29" s="25">
        <f t="shared" si="4"/>
        <v>4.7477337240179551</v>
      </c>
    </row>
    <row r="30" spans="1:6" x14ac:dyDescent="0.2">
      <c r="A30" s="22"/>
      <c r="B30" s="23" t="s">
        <v>57</v>
      </c>
      <c r="C30" s="24">
        <v>455.1</v>
      </c>
      <c r="D30" s="25">
        <f t="shared" si="2"/>
        <v>-0.54198172997070859</v>
      </c>
      <c r="E30" s="25">
        <f>((C30/C$23)-1)*100</f>
        <v>3.7052228602679982</v>
      </c>
      <c r="F30" s="25">
        <f t="shared" si="4"/>
        <v>4.8231066887783225</v>
      </c>
    </row>
    <row r="31" spans="1:6" x14ac:dyDescent="0.2">
      <c r="A31" s="22"/>
      <c r="B31" s="23" t="s">
        <v>58</v>
      </c>
      <c r="C31" s="24">
        <v>459.33</v>
      </c>
      <c r="D31" s="25">
        <f t="shared" si="2"/>
        <v>0.92946605141726035</v>
      </c>
      <c r="E31" s="25">
        <f>((C31/C$23)-1)*100</f>
        <v>4.6691277003007903</v>
      </c>
      <c r="F31" s="25">
        <f t="shared" si="4"/>
        <v>5.7413844701765582</v>
      </c>
    </row>
    <row r="32" spans="1:6" x14ac:dyDescent="0.2">
      <c r="A32" s="22"/>
      <c r="B32" s="23" t="s">
        <v>59</v>
      </c>
      <c r="C32" s="24">
        <v>459.79</v>
      </c>
      <c r="D32" s="25">
        <f t="shared" si="2"/>
        <v>0.10014586462891995</v>
      </c>
      <c r="E32" s="25">
        <f>((C32/C$23)-1)*100</f>
        <v>4.7739495032358192</v>
      </c>
      <c r="F32" s="25">
        <f t="shared" si="4"/>
        <v>5.371834536495923</v>
      </c>
    </row>
    <row r="33" spans="1:6" x14ac:dyDescent="0.2">
      <c r="A33" s="22"/>
      <c r="B33" s="23" t="s">
        <v>60</v>
      </c>
      <c r="C33" s="24">
        <v>463.5</v>
      </c>
      <c r="D33" s="25">
        <f t="shared" si="2"/>
        <v>0.8068901020030772</v>
      </c>
      <c r="E33" s="25">
        <f>((C33/C$23)-1)*100</f>
        <v>5.6193601312551245</v>
      </c>
      <c r="F33" s="25">
        <f t="shared" si="4"/>
        <v>5.9234882764294561</v>
      </c>
    </row>
    <row r="34" spans="1:6" x14ac:dyDescent="0.2">
      <c r="A34" s="22"/>
      <c r="B34" s="23" t="s">
        <v>4</v>
      </c>
      <c r="C34" s="24">
        <v>466.83</v>
      </c>
      <c r="D34" s="25">
        <f t="shared" si="2"/>
        <v>0.71844660194173571</v>
      </c>
      <c r="E34" s="25">
        <f>((C34/C$23)-1)*100</f>
        <v>6.3781788351107593</v>
      </c>
      <c r="F34" s="25">
        <f t="shared" si="4"/>
        <v>6.582191780821911</v>
      </c>
    </row>
    <row r="35" spans="1:6" x14ac:dyDescent="0.2">
      <c r="A35" s="22"/>
      <c r="B35" s="23" t="s">
        <v>5</v>
      </c>
      <c r="C35" s="24">
        <v>468.73</v>
      </c>
      <c r="D35" s="25">
        <f t="shared" si="2"/>
        <v>0.40700040700041296</v>
      </c>
      <c r="E35" s="25">
        <f t="shared" ref="E35" si="5">((C35/C$23)-1)*100</f>
        <v>6.8111384559292887</v>
      </c>
      <c r="F35" s="25">
        <f t="shared" si="4"/>
        <v>6.8111384559292887</v>
      </c>
    </row>
    <row r="36" spans="1:6" x14ac:dyDescent="0.2">
      <c r="A36" s="29">
        <v>2016</v>
      </c>
      <c r="B36" s="32" t="s">
        <v>51</v>
      </c>
      <c r="C36" s="33">
        <v>470.49</v>
      </c>
      <c r="D36" s="34">
        <f t="shared" si="2"/>
        <v>0.37548268726133038</v>
      </c>
      <c r="E36" s="34">
        <f t="shared" ref="E36:E47" si="6">((C36/C$35)-1)*100</f>
        <v>0.37548268726133038</v>
      </c>
      <c r="F36" s="34">
        <f t="shared" si="4"/>
        <v>6.7257962072407196</v>
      </c>
    </row>
    <row r="37" spans="1:6" x14ac:dyDescent="0.2">
      <c r="A37" s="22"/>
      <c r="B37" s="23" t="s">
        <v>52</v>
      </c>
      <c r="C37" s="24">
        <v>469.84</v>
      </c>
      <c r="D37" s="25">
        <f t="shared" si="2"/>
        <v>-0.13815383961403027</v>
      </c>
      <c r="E37" s="25">
        <f t="shared" si="6"/>
        <v>0.23681010389775548</v>
      </c>
      <c r="F37" s="25">
        <f t="shared" si="4"/>
        <v>6.188130000452019</v>
      </c>
    </row>
    <row r="38" spans="1:6" x14ac:dyDescent="0.2">
      <c r="A38" s="22"/>
      <c r="B38" s="23" t="s">
        <v>53</v>
      </c>
      <c r="C38" s="24">
        <v>471.34</v>
      </c>
      <c r="D38" s="25">
        <f t="shared" si="2"/>
        <v>0.31925761961519861</v>
      </c>
      <c r="E38" s="25">
        <f t="shared" si="6"/>
        <v>0.55682375781365145</v>
      </c>
      <c r="F38" s="25">
        <f t="shared" si="4"/>
        <v>6.0000899563711574</v>
      </c>
    </row>
    <row r="39" spans="1:6" x14ac:dyDescent="0.2">
      <c r="A39" s="22"/>
      <c r="B39" s="23" t="s">
        <v>54</v>
      </c>
      <c r="C39" s="24">
        <v>473.29</v>
      </c>
      <c r="D39" s="25">
        <f t="shared" si="2"/>
        <v>0.41371409173844853</v>
      </c>
      <c r="E39" s="25">
        <f t="shared" si="6"/>
        <v>0.97284150790433177</v>
      </c>
      <c r="F39" s="25">
        <f t="shared" si="4"/>
        <v>5.3019178569839509</v>
      </c>
    </row>
    <row r="40" spans="1:6" x14ac:dyDescent="0.2">
      <c r="A40" s="22"/>
      <c r="B40" s="23" t="s">
        <v>55</v>
      </c>
      <c r="C40" s="24">
        <v>476.87</v>
      </c>
      <c r="D40" s="25">
        <f t="shared" si="2"/>
        <v>0.75640727672250385</v>
      </c>
      <c r="E40" s="25">
        <f t="shared" si="6"/>
        <v>1.7366074285836142</v>
      </c>
      <c r="F40" s="25">
        <f t="shared" si="4"/>
        <v>5.4998783212760749</v>
      </c>
    </row>
    <row r="41" spans="1:6" x14ac:dyDescent="0.2">
      <c r="A41" s="22"/>
      <c r="B41" s="23" t="s">
        <v>56</v>
      </c>
      <c r="C41" s="24">
        <v>477.97</v>
      </c>
      <c r="D41" s="25">
        <f t="shared" si="2"/>
        <v>0.23067083272170219</v>
      </c>
      <c r="E41" s="25">
        <f t="shared" si="6"/>
        <v>1.9712841081219512</v>
      </c>
      <c r="F41" s="25">
        <f t="shared" si="4"/>
        <v>4.456051400847949</v>
      </c>
    </row>
    <row r="42" spans="1:6" x14ac:dyDescent="0.2">
      <c r="A42" s="22"/>
      <c r="B42" s="23" t="s">
        <v>57</v>
      </c>
      <c r="C42" s="24">
        <v>479.34</v>
      </c>
      <c r="D42" s="25">
        <f t="shared" si="2"/>
        <v>0.28662886792056863</v>
      </c>
      <c r="E42" s="25">
        <f t="shared" si="6"/>
        <v>2.2635632453651189</v>
      </c>
      <c r="F42" s="25">
        <f t="shared" si="4"/>
        <v>5.3263019116677635</v>
      </c>
    </row>
    <row r="43" spans="1:6" x14ac:dyDescent="0.2">
      <c r="A43" s="22"/>
      <c r="B43" s="23" t="s">
        <v>58</v>
      </c>
      <c r="C43" s="24">
        <v>480.07</v>
      </c>
      <c r="D43" s="25">
        <f t="shared" si="2"/>
        <v>0.15229273584511649</v>
      </c>
      <c r="E43" s="25">
        <f t="shared" si="6"/>
        <v>2.4193032236041967</v>
      </c>
      <c r="F43" s="25">
        <f t="shared" si="4"/>
        <v>4.5152722443559057</v>
      </c>
    </row>
    <row r="44" spans="1:6" x14ac:dyDescent="0.2">
      <c r="A44" s="22"/>
      <c r="B44" s="23" t="s">
        <v>59</v>
      </c>
      <c r="C44" s="24">
        <v>483.83</v>
      </c>
      <c r="D44" s="25">
        <f t="shared" si="2"/>
        <v>0.78321911387921883</v>
      </c>
      <c r="E44" s="25">
        <f t="shared" si="6"/>
        <v>3.2214707827533884</v>
      </c>
      <c r="F44" s="25">
        <f t="shared" si="4"/>
        <v>5.228473868505179</v>
      </c>
    </row>
    <row r="45" spans="1:6" x14ac:dyDescent="0.2">
      <c r="A45" s="22"/>
      <c r="B45" s="23" t="s">
        <v>60</v>
      </c>
      <c r="C45" s="24">
        <v>484.16</v>
      </c>
      <c r="D45" s="25">
        <f t="shared" si="2"/>
        <v>6.8205774755614179E-2</v>
      </c>
      <c r="E45" s="25">
        <f t="shared" si="6"/>
        <v>3.2918737866149073</v>
      </c>
      <c r="F45" s="25">
        <f t="shared" si="4"/>
        <v>4.4573894282632143</v>
      </c>
    </row>
    <row r="46" spans="1:6" x14ac:dyDescent="0.2">
      <c r="A46" s="22"/>
      <c r="B46" s="23" t="s">
        <v>4</v>
      </c>
      <c r="C46" s="24">
        <v>485.77</v>
      </c>
      <c r="D46" s="25">
        <f t="shared" si="2"/>
        <v>0.3325346992729683</v>
      </c>
      <c r="E46" s="25">
        <f t="shared" si="6"/>
        <v>3.6353551084846281</v>
      </c>
      <c r="F46" s="25">
        <f t="shared" si="4"/>
        <v>4.0571514255724805</v>
      </c>
    </row>
    <row r="47" spans="1:6" x14ac:dyDescent="0.2">
      <c r="A47" s="22"/>
      <c r="B47" s="23" t="s">
        <v>5</v>
      </c>
      <c r="C47" s="24">
        <v>468.32</v>
      </c>
      <c r="D47" s="25">
        <f t="shared" si="2"/>
        <v>-3.5922350083372745</v>
      </c>
      <c r="E47" s="25">
        <f t="shared" si="6"/>
        <v>-8.7470398737021782E-2</v>
      </c>
      <c r="F47" s="25">
        <f t="shared" si="4"/>
        <v>-8.7470398737021782E-2</v>
      </c>
    </row>
    <row r="48" spans="1:6" x14ac:dyDescent="0.2">
      <c r="A48" s="29">
        <v>2017</v>
      </c>
      <c r="B48" s="32" t="s">
        <v>51</v>
      </c>
      <c r="C48" s="33">
        <v>469.78</v>
      </c>
      <c r="D48" s="34">
        <f t="shared" si="2"/>
        <v>0.31175264776222011</v>
      </c>
      <c r="E48" s="34">
        <f t="shared" ref="E48:E59" si="7">((C48/C$47)-1)*100</f>
        <v>0.31175264776222011</v>
      </c>
      <c r="F48" s="34">
        <f t="shared" si="4"/>
        <v>-0.15090650173223974</v>
      </c>
    </row>
    <row r="49" spans="1:6" x14ac:dyDescent="0.2">
      <c r="A49" s="22"/>
      <c r="B49" s="23" t="s">
        <v>52</v>
      </c>
      <c r="C49" s="24">
        <v>472.98</v>
      </c>
      <c r="D49" s="25">
        <f t="shared" si="2"/>
        <v>0.68116990931925692</v>
      </c>
      <c r="E49" s="25">
        <f t="shared" si="7"/>
        <v>0.9950461223095397</v>
      </c>
      <c r="F49" s="25">
        <f t="shared" si="4"/>
        <v>0.66831261706112866</v>
      </c>
    </row>
    <row r="50" spans="1:6" x14ac:dyDescent="0.2">
      <c r="A50" s="22"/>
      <c r="B50" s="23" t="s">
        <v>53</v>
      </c>
      <c r="C50" s="24">
        <v>474.52</v>
      </c>
      <c r="D50" s="25">
        <f>((C50/C49)-1)*100</f>
        <v>0.32559516258614529</v>
      </c>
      <c r="E50" s="25">
        <f t="shared" si="7"/>
        <v>1.3238811069354206</v>
      </c>
      <c r="F50" s="25">
        <f t="shared" si="4"/>
        <v>0.67467221114270171</v>
      </c>
    </row>
    <row r="51" spans="1:6" x14ac:dyDescent="0.2">
      <c r="A51" s="22"/>
      <c r="B51" s="23" t="s">
        <v>54</v>
      </c>
      <c r="C51" s="24">
        <v>475.75</v>
      </c>
      <c r="D51" s="25">
        <f>((C51/C50)-1)*100</f>
        <v>0.25920930624632188</v>
      </c>
      <c r="E51" s="25">
        <f>((C51/C$47)-1)*100</f>
        <v>1.586522036214566</v>
      </c>
      <c r="F51" s="25">
        <f>((C51/C39)-1)*100</f>
        <v>0.51976589406070861</v>
      </c>
    </row>
    <row r="52" spans="1:6" x14ac:dyDescent="0.2">
      <c r="A52" s="22"/>
      <c r="B52" s="23" t="s">
        <v>55</v>
      </c>
      <c r="C52" s="24">
        <v>476.37</v>
      </c>
      <c r="D52" s="25">
        <f t="shared" ref="D52:D59" si="8">((C52/C51)-1)*100</f>
        <v>0.1303205465055246</v>
      </c>
      <c r="E52" s="25">
        <f t="shared" si="7"/>
        <v>1.7189101469081036</v>
      </c>
      <c r="F52" s="25">
        <f t="shared" si="4"/>
        <v>-0.10485037850986867</v>
      </c>
    </row>
    <row r="53" spans="1:6" x14ac:dyDescent="0.2">
      <c r="A53" s="22"/>
      <c r="B53" s="23" t="s">
        <v>56</v>
      </c>
      <c r="C53" s="24">
        <v>476.72</v>
      </c>
      <c r="D53" s="25">
        <f t="shared" si="8"/>
        <v>7.347230094254531E-2</v>
      </c>
      <c r="E53" s="25">
        <f t="shared" si="7"/>
        <v>1.7936453706867139</v>
      </c>
      <c r="F53" s="25">
        <f t="shared" si="4"/>
        <v>-0.26152268970855985</v>
      </c>
    </row>
    <row r="54" spans="1:6" x14ac:dyDescent="0.2">
      <c r="A54" s="22"/>
      <c r="B54" s="23" t="s">
        <v>57</v>
      </c>
      <c r="C54" s="24">
        <v>464.3</v>
      </c>
      <c r="D54" s="25">
        <f t="shared" si="8"/>
        <v>-2.6053029031716801</v>
      </c>
      <c r="E54" s="25">
        <f t="shared" si="7"/>
        <v>-0.85838742740006468</v>
      </c>
      <c r="F54" s="25">
        <f t="shared" si="4"/>
        <v>-3.1376475987816455</v>
      </c>
    </row>
    <row r="55" spans="1:6" x14ac:dyDescent="0.2">
      <c r="A55" s="22"/>
      <c r="B55" s="23" t="s">
        <v>58</v>
      </c>
      <c r="C55" s="24">
        <v>454.81</v>
      </c>
      <c r="D55" s="25">
        <f t="shared" si="8"/>
        <v>-2.0439371096274028</v>
      </c>
      <c r="E55" s="25">
        <f t="shared" si="7"/>
        <v>-2.8847796378544621</v>
      </c>
      <c r="F55" s="25">
        <f t="shared" si="4"/>
        <v>-5.2617326639864963</v>
      </c>
    </row>
    <row r="56" spans="1:6" x14ac:dyDescent="0.2">
      <c r="A56" s="22"/>
      <c r="B56" s="23" t="s">
        <v>59</v>
      </c>
      <c r="C56" s="24">
        <v>466.63</v>
      </c>
      <c r="D56" s="25">
        <f>((C56/C55)-1)*100</f>
        <v>2.5988874475055601</v>
      </c>
      <c r="E56" s="25">
        <f>((C56/C$47)-1)*100</f>
        <v>-0.36086436624530593</v>
      </c>
      <c r="F56" s="25">
        <f>((C56/C44)-1)*100</f>
        <v>-3.5549676539280317</v>
      </c>
    </row>
    <row r="57" spans="1:6" x14ac:dyDescent="0.2">
      <c r="A57" s="22"/>
      <c r="B57" s="23" t="s">
        <v>60</v>
      </c>
      <c r="C57" s="24">
        <v>468.64</v>
      </c>
      <c r="D57" s="25">
        <f t="shared" si="8"/>
        <v>0.4307481302102234</v>
      </c>
      <c r="E57" s="25">
        <f t="shared" si="7"/>
        <v>6.8329347454731959E-2</v>
      </c>
      <c r="F57" s="25">
        <f t="shared" si="4"/>
        <v>-3.2055518836748287</v>
      </c>
    </row>
    <row r="58" spans="1:6" x14ac:dyDescent="0.2">
      <c r="A58" s="22"/>
      <c r="B58" s="23" t="s">
        <v>4</v>
      </c>
      <c r="C58" s="24">
        <v>474.84</v>
      </c>
      <c r="D58" s="25">
        <f t="shared" si="8"/>
        <v>1.322977125298741</v>
      </c>
      <c r="E58" s="25">
        <f t="shared" si="7"/>
        <v>1.3922104543901526</v>
      </c>
      <c r="F58" s="25">
        <f t="shared" si="4"/>
        <v>-2.250036025279456</v>
      </c>
    </row>
    <row r="59" spans="1:6" x14ac:dyDescent="0.2">
      <c r="A59" s="43"/>
      <c r="B59" s="44" t="s">
        <v>5</v>
      </c>
      <c r="C59" s="26">
        <v>479.32</v>
      </c>
      <c r="D59" s="45">
        <f t="shared" si="8"/>
        <v>0.94347569707691203</v>
      </c>
      <c r="E59" s="45">
        <f t="shared" si="7"/>
        <v>2.3488213187564</v>
      </c>
      <c r="F59" s="45">
        <f t="shared" si="4"/>
        <v>2.3488213187564</v>
      </c>
    </row>
    <row r="60" spans="1:6" x14ac:dyDescent="0.2">
      <c r="A60" s="29">
        <v>2018</v>
      </c>
      <c r="B60" s="32" t="s">
        <v>51</v>
      </c>
      <c r="C60" s="24">
        <v>485.85</v>
      </c>
      <c r="D60" s="25">
        <f>((C60/C59)-1)*100</f>
        <v>1.3623466577651788</v>
      </c>
      <c r="E60" s="25">
        <f>((C60/C$59)-1)*100</f>
        <v>1.3623466577651788</v>
      </c>
      <c r="F60" s="25">
        <f>((C60/C48)-1)*100</f>
        <v>3.4207501383626493</v>
      </c>
    </row>
    <row r="61" spans="1:6" x14ac:dyDescent="0.2">
      <c r="A61" s="22"/>
      <c r="B61" s="23" t="s">
        <v>52</v>
      </c>
      <c r="C61" s="24">
        <v>484.21</v>
      </c>
      <c r="D61" s="25">
        <f t="shared" ref="D61:D71" si="9">((C61/C60)-1)*100</f>
        <v>-0.33755274261604296</v>
      </c>
      <c r="E61" s="25">
        <f t="shared" ref="E61:E71" si="10">((C61/C$59)-1)*100</f>
        <v>1.0201952766418998</v>
      </c>
      <c r="F61" s="25">
        <f t="shared" ref="F61:F71" si="11">((C61/C49)-1)*100</f>
        <v>2.3743075817159287</v>
      </c>
    </row>
    <row r="62" spans="1:6" x14ac:dyDescent="0.2">
      <c r="A62" s="22"/>
      <c r="B62" s="23" t="s">
        <v>53</v>
      </c>
      <c r="C62" s="24">
        <v>492.31</v>
      </c>
      <c r="D62" s="25">
        <f t="shared" si="9"/>
        <v>1.6728279052477202</v>
      </c>
      <c r="E62" s="25">
        <f t="shared" si="10"/>
        <v>2.7100892931653187</v>
      </c>
      <c r="F62" s="25">
        <f t="shared" si="11"/>
        <v>3.7490516732698431</v>
      </c>
    </row>
    <row r="63" spans="1:6" x14ac:dyDescent="0.2">
      <c r="A63" s="22"/>
      <c r="B63" s="23" t="s">
        <v>54</v>
      </c>
      <c r="C63" s="24">
        <v>498.62</v>
      </c>
      <c r="D63" s="25">
        <f t="shared" si="9"/>
        <v>1.2817127419715302</v>
      </c>
      <c r="E63" s="25">
        <f t="shared" si="10"/>
        <v>4.0265375949261495</v>
      </c>
      <c r="F63" s="25">
        <f t="shared" si="11"/>
        <v>4.8071466106148097</v>
      </c>
    </row>
    <row r="64" spans="1:6" x14ac:dyDescent="0.2">
      <c r="A64" s="22"/>
      <c r="B64" s="23" t="s">
        <v>55</v>
      </c>
      <c r="C64" s="24">
        <v>499.71</v>
      </c>
      <c r="D64" s="25">
        <f t="shared" si="9"/>
        <v>0.21860334523284841</v>
      </c>
      <c r="E64" s="25">
        <v>4.26</v>
      </c>
      <c r="F64" s="25">
        <f t="shared" si="11"/>
        <v>4.8995528685685352</v>
      </c>
    </row>
    <row r="65" spans="1:6" x14ac:dyDescent="0.2">
      <c r="A65" s="22"/>
      <c r="B65" s="23" t="s">
        <v>56</v>
      </c>
      <c r="C65" s="24">
        <v>503.36</v>
      </c>
      <c r="D65" s="25">
        <f>((C65/C64)-1)*100</f>
        <v>0.73042364571451746</v>
      </c>
      <c r="E65" s="25">
        <f>((C65/C$59)-1)*100</f>
        <v>5.0154385379287403</v>
      </c>
      <c r="F65" s="25">
        <f>((C65/C53)-1)*100</f>
        <v>5.5881859372377773</v>
      </c>
    </row>
    <row r="66" spans="1:6" x14ac:dyDescent="0.2">
      <c r="A66" s="22"/>
      <c r="B66" s="23" t="s">
        <v>57</v>
      </c>
      <c r="C66" s="24">
        <v>506.81</v>
      </c>
      <c r="D66" s="25">
        <f t="shared" si="9"/>
        <v>0.68539415130324244</v>
      </c>
      <c r="E66" s="25">
        <f t="shared" si="10"/>
        <v>5.7352082116331582</v>
      </c>
      <c r="F66" s="25">
        <f t="shared" si="11"/>
        <v>9.1557182855912078</v>
      </c>
    </row>
    <row r="67" spans="1:6" x14ac:dyDescent="0.2">
      <c r="A67" s="22"/>
      <c r="B67" s="23" t="s">
        <v>58</v>
      </c>
      <c r="C67" s="24">
        <v>505.29</v>
      </c>
      <c r="D67" s="25">
        <f t="shared" si="9"/>
        <v>-0.29991515558098758</v>
      </c>
      <c r="E67" s="25">
        <f t="shared" si="10"/>
        <v>5.4180922974213619</v>
      </c>
      <c r="F67" s="25">
        <f t="shared" si="11"/>
        <v>11.099140300345201</v>
      </c>
    </row>
    <row r="68" spans="1:6" x14ac:dyDescent="0.2">
      <c r="A68" s="22"/>
      <c r="B68" s="23" t="s">
        <v>59</v>
      </c>
      <c r="C68" s="24">
        <v>507.87</v>
      </c>
      <c r="D68" s="25">
        <f t="shared" si="9"/>
        <v>0.51059787448790583</v>
      </c>
      <c r="E68" s="25">
        <f t="shared" si="10"/>
        <v>5.9563548360176855</v>
      </c>
      <c r="F68" s="25">
        <f t="shared" si="11"/>
        <v>8.8378372586417555</v>
      </c>
    </row>
    <row r="69" spans="1:6" x14ac:dyDescent="0.2">
      <c r="A69" s="22"/>
      <c r="B69" s="23" t="s">
        <v>60</v>
      </c>
      <c r="C69" s="24">
        <v>511.44</v>
      </c>
      <c r="D69" s="25">
        <f t="shared" si="9"/>
        <v>0.70293579065507927</v>
      </c>
      <c r="E69" s="25">
        <f t="shared" si="10"/>
        <v>6.7011599766335639</v>
      </c>
      <c r="F69" s="25">
        <f t="shared" si="11"/>
        <v>9.1328098327074123</v>
      </c>
    </row>
    <row r="70" spans="1:6" x14ac:dyDescent="0.2">
      <c r="A70" s="22"/>
      <c r="B70" s="23" t="s">
        <v>4</v>
      </c>
      <c r="C70" s="24">
        <v>516.01</v>
      </c>
      <c r="D70" s="25">
        <f t="shared" si="9"/>
        <v>0.89355545127483005</v>
      </c>
      <c r="E70" s="25">
        <f t="shared" si="10"/>
        <v>7.6545940081782504</v>
      </c>
      <c r="F70" s="25">
        <f t="shared" si="11"/>
        <v>8.6702889394322256</v>
      </c>
    </row>
    <row r="71" spans="1:6" ht="13.5" customHeight="1" x14ac:dyDescent="0.2">
      <c r="A71" s="43"/>
      <c r="B71" s="44" t="s">
        <v>5</v>
      </c>
      <c r="C71" s="24">
        <v>517.64</v>
      </c>
      <c r="D71" s="25">
        <f t="shared" si="9"/>
        <v>0.31588535105908644</v>
      </c>
      <c r="E71" s="25">
        <f t="shared" si="10"/>
        <v>7.9946591003922318</v>
      </c>
      <c r="F71" s="25">
        <f t="shared" si="11"/>
        <v>7.9946591003922318</v>
      </c>
    </row>
    <row r="72" spans="1:6" ht="13.5" customHeight="1" x14ac:dyDescent="0.2">
      <c r="A72" s="29">
        <v>2019</v>
      </c>
      <c r="B72" s="32" t="s">
        <v>51</v>
      </c>
      <c r="C72" s="33">
        <v>515.25</v>
      </c>
      <c r="D72" s="34">
        <f>((C72/C71)-1)*100</f>
        <v>-0.46171084151147568</v>
      </c>
      <c r="E72" s="34">
        <f>((C72/C$71)-1)*100</f>
        <v>-0.46171084151147568</v>
      </c>
      <c r="F72" s="34">
        <f>((C72/C60)-1)*100</f>
        <v>6.0512503859215805</v>
      </c>
    </row>
    <row r="73" spans="1:6" ht="13.5" customHeight="1" x14ac:dyDescent="0.2">
      <c r="A73" s="22"/>
      <c r="B73" s="23" t="s">
        <v>52</v>
      </c>
      <c r="C73" s="24">
        <v>521.54</v>
      </c>
      <c r="D73" s="25">
        <f t="shared" ref="D73:D76" si="12">((C73/C72)-1)*100</f>
        <v>1.2207666181465182</v>
      </c>
      <c r="E73" s="25">
        <f>((C73/C$71)-1)*100</f>
        <v>0.75341936480952665</v>
      </c>
      <c r="F73" s="25">
        <f t="shared" ref="F73:F76" si="13">((C73/C61)-1)*100</f>
        <v>7.7094649015922778</v>
      </c>
    </row>
    <row r="74" spans="1:6" ht="13.5" customHeight="1" x14ac:dyDescent="0.2">
      <c r="A74" s="22"/>
      <c r="B74" s="23" t="s">
        <v>53</v>
      </c>
      <c r="C74" s="24">
        <v>525.29999999999995</v>
      </c>
      <c r="D74" s="25">
        <f t="shared" si="12"/>
        <v>0.72094182613029467</v>
      </c>
      <c r="E74" s="25">
        <f t="shared" ref="E74:E83" si="14">((C74/C$71)-1)*100</f>
        <v>1.4797929062668969</v>
      </c>
      <c r="F74" s="25">
        <f t="shared" si="13"/>
        <v>6.7010623387702806</v>
      </c>
    </row>
    <row r="75" spans="1:6" ht="13.5" customHeight="1" x14ac:dyDescent="0.2">
      <c r="A75" s="22"/>
      <c r="B75" s="23" t="s">
        <v>54</v>
      </c>
      <c r="C75" s="24">
        <v>530.32000000000005</v>
      </c>
      <c r="D75" s="25">
        <f t="shared" si="12"/>
        <v>0.95564439367981091</v>
      </c>
      <c r="E75" s="25">
        <f t="shared" si="14"/>
        <v>2.4495788578935196</v>
      </c>
      <c r="F75" s="25">
        <f t="shared" si="13"/>
        <v>6.3575468292487392</v>
      </c>
    </row>
    <row r="76" spans="1:6" ht="13.5" customHeight="1" x14ac:dyDescent="0.2">
      <c r="A76" s="22"/>
      <c r="B76" s="23" t="s">
        <v>55</v>
      </c>
      <c r="C76" s="24">
        <v>533.97</v>
      </c>
      <c r="D76" s="25">
        <f t="shared" si="12"/>
        <v>0.68826368984764574</v>
      </c>
      <c r="E76" s="25">
        <f t="shared" si="14"/>
        <v>3.1547021095742256</v>
      </c>
      <c r="F76" s="25">
        <f t="shared" si="13"/>
        <v>6.8559764663504996</v>
      </c>
    </row>
    <row r="77" spans="1:6" ht="13.5" customHeight="1" x14ac:dyDescent="0.2">
      <c r="A77" s="22"/>
      <c r="B77" s="23" t="s">
        <v>56</v>
      </c>
      <c r="C77" s="24">
        <v>535.84</v>
      </c>
      <c r="D77" s="25">
        <f>((C77/C76)-1)*100</f>
        <v>0.35020694046481449</v>
      </c>
      <c r="E77" s="25">
        <f t="shared" si="14"/>
        <v>3.5159570357777614</v>
      </c>
      <c r="F77" s="25">
        <f>((C77/C65)-1)*100</f>
        <v>6.4526382708200991</v>
      </c>
    </row>
    <row r="78" spans="1:6" ht="13.5" customHeight="1" x14ac:dyDescent="0.2">
      <c r="A78" s="22"/>
      <c r="B78" s="23" t="s">
        <v>57</v>
      </c>
      <c r="C78" s="24">
        <v>527.04999999999995</v>
      </c>
      <c r="D78" s="25">
        <f t="shared" ref="D78:D95" si="15">((C78/C77)-1)*100</f>
        <v>-1.6404150492684511</v>
      </c>
      <c r="E78" s="25">
        <f t="shared" si="14"/>
        <v>1.817865698168597</v>
      </c>
      <c r="F78" s="25">
        <f t="shared" ref="F78:F95" si="16">((C78/C66)-1)*100</f>
        <v>3.993607071683658</v>
      </c>
    </row>
    <row r="79" spans="1:6" ht="13.5" customHeight="1" x14ac:dyDescent="0.2">
      <c r="A79" s="22"/>
      <c r="B79" s="23" t="s">
        <v>58</v>
      </c>
      <c r="C79" s="24">
        <v>536.29</v>
      </c>
      <c r="D79" s="25">
        <f t="shared" si="15"/>
        <v>1.7531543496821955</v>
      </c>
      <c r="E79" s="25">
        <f>((C79/C$71)-1)*100</f>
        <v>3.6028900394096341</v>
      </c>
      <c r="F79" s="25">
        <f t="shared" si="16"/>
        <v>6.1350907399710941</v>
      </c>
    </row>
    <row r="80" spans="1:6" ht="13.5" customHeight="1" x14ac:dyDescent="0.2">
      <c r="A80" s="22"/>
      <c r="B80" s="23" t="s">
        <v>59</v>
      </c>
      <c r="C80" s="24">
        <v>539.83000000000004</v>
      </c>
      <c r="D80" s="25">
        <f t="shared" si="15"/>
        <v>0.66009062261092044</v>
      </c>
      <c r="E80" s="25">
        <f t="shared" si="14"/>
        <v>4.2867630013136759</v>
      </c>
      <c r="F80" s="25">
        <f t="shared" si="16"/>
        <v>6.2929489830074736</v>
      </c>
    </row>
    <row r="81" spans="1:6" ht="13.5" customHeight="1" x14ac:dyDescent="0.2">
      <c r="A81" s="22"/>
      <c r="B81" s="23" t="s">
        <v>60</v>
      </c>
      <c r="C81" s="24">
        <v>541.84</v>
      </c>
      <c r="D81" s="25">
        <f t="shared" si="15"/>
        <v>0.3723394401941249</v>
      </c>
      <c r="E81" s="25">
        <f t="shared" si="14"/>
        <v>4.675063750869346</v>
      </c>
      <c r="F81" s="25">
        <f t="shared" si="16"/>
        <v>5.9440012513686913</v>
      </c>
    </row>
    <row r="82" spans="1:6" ht="13.5" customHeight="1" x14ac:dyDescent="0.2">
      <c r="A82" s="22"/>
      <c r="B82" s="23" t="s">
        <v>4</v>
      </c>
      <c r="C82" s="24">
        <v>545.11</v>
      </c>
      <c r="D82" s="25">
        <f t="shared" si="15"/>
        <v>0.60349918795215007</v>
      </c>
      <c r="E82" s="25">
        <f t="shared" si="14"/>
        <v>5.3067769105942464</v>
      </c>
      <c r="F82" s="25">
        <f t="shared" si="16"/>
        <v>5.6394255925272807</v>
      </c>
    </row>
    <row r="83" spans="1:6" ht="13.5" customHeight="1" x14ac:dyDescent="0.2">
      <c r="A83" s="43"/>
      <c r="B83" s="44" t="s">
        <v>5</v>
      </c>
      <c r="C83" s="24">
        <v>546.88</v>
      </c>
      <c r="D83" s="25">
        <f t="shared" si="15"/>
        <v>0.32470510539157615</v>
      </c>
      <c r="E83" s="25">
        <f t="shared" si="14"/>
        <v>5.6487133915462451</v>
      </c>
      <c r="F83" s="25">
        <f t="shared" si="16"/>
        <v>5.6487133915462451</v>
      </c>
    </row>
    <row r="84" spans="1:6" ht="13.5" customHeight="1" x14ac:dyDescent="0.2">
      <c r="A84" s="29">
        <v>2020</v>
      </c>
      <c r="B84" s="32" t="s">
        <v>51</v>
      </c>
      <c r="C84" s="33">
        <v>540.89</v>
      </c>
      <c r="D84" s="34">
        <f t="shared" si="15"/>
        <v>-1.0953042715038053</v>
      </c>
      <c r="E84" s="34">
        <f>((C84/C$83)-1)*100</f>
        <v>-1.0953042715038053</v>
      </c>
      <c r="F84" s="34">
        <f t="shared" si="16"/>
        <v>4.9762251334303675</v>
      </c>
    </row>
    <row r="85" spans="1:6" ht="13.5" customHeight="1" x14ac:dyDescent="0.2">
      <c r="A85" s="22"/>
      <c r="B85" s="23" t="s">
        <v>52</v>
      </c>
      <c r="C85" s="24">
        <v>538.71</v>
      </c>
      <c r="D85" s="25">
        <f t="shared" si="15"/>
        <v>-0.40303943500525907</v>
      </c>
      <c r="E85" s="25">
        <f>((C85/C$83)-1)*100</f>
        <v>-1.4939291983616099</v>
      </c>
      <c r="F85" s="25">
        <f t="shared" si="16"/>
        <v>3.2921731794301579</v>
      </c>
    </row>
    <row r="86" spans="1:6" ht="13.5" customHeight="1" x14ac:dyDescent="0.2">
      <c r="A86" s="22"/>
      <c r="B86" s="23" t="s">
        <v>53</v>
      </c>
      <c r="C86" s="24">
        <v>543.32000000000005</v>
      </c>
      <c r="D86" s="25">
        <f t="shared" si="15"/>
        <v>0.85574799057006601</v>
      </c>
      <c r="E86" s="25">
        <f>((C86/C$83)-1)*100</f>
        <v>-0.65096547688705542</v>
      </c>
      <c r="F86" s="25">
        <f t="shared" si="16"/>
        <v>3.4304207119741248</v>
      </c>
    </row>
    <row r="87" spans="1:6" ht="13.5" customHeight="1" x14ac:dyDescent="0.2">
      <c r="A87" s="22"/>
      <c r="B87" s="23" t="s">
        <v>54</v>
      </c>
      <c r="C87" s="24">
        <v>548.33000000000004</v>
      </c>
      <c r="D87" s="25">
        <f t="shared" si="15"/>
        <v>0.9221085180004307</v>
      </c>
      <c r="E87" s="25">
        <f>((C87/C$83)-1)*100</f>
        <v>0.26514043300176482</v>
      </c>
      <c r="F87" s="25">
        <f t="shared" si="16"/>
        <v>3.3960627545632782</v>
      </c>
    </row>
    <row r="88" spans="1:6" ht="13.5" customHeight="1" x14ac:dyDescent="0.2">
      <c r="A88" s="22"/>
      <c r="B88" s="23" t="s">
        <v>55</v>
      </c>
      <c r="C88" s="24">
        <v>549.36</v>
      </c>
      <c r="D88" s="25">
        <f t="shared" si="15"/>
        <v>0.18784308719201892</v>
      </c>
      <c r="E88" s="25">
        <f>((C88/C$83)-1)*100</f>
        <v>0.45348156816851226</v>
      </c>
      <c r="F88" s="25">
        <f t="shared" si="16"/>
        <v>2.8821843923815926</v>
      </c>
    </row>
    <row r="89" spans="1:6" ht="13.5" customHeight="1" x14ac:dyDescent="0.2">
      <c r="A89" s="22"/>
      <c r="B89" s="23" t="s">
        <v>56</v>
      </c>
      <c r="C89" s="24">
        <v>553.25</v>
      </c>
      <c r="D89" s="25">
        <f t="shared" si="15"/>
        <v>0.70809669433522515</v>
      </c>
      <c r="E89" s="25">
        <f t="shared" ref="E89:E95" si="17">((C89/C$83)-1)*100</f>
        <v>1.164789350497375</v>
      </c>
      <c r="F89" s="25">
        <f t="shared" si="16"/>
        <v>3.249104210212006</v>
      </c>
    </row>
    <row r="90" spans="1:6" ht="13.5" customHeight="1" x14ac:dyDescent="0.2">
      <c r="A90" s="22"/>
      <c r="B90" s="23" t="s">
        <v>57</v>
      </c>
      <c r="C90" s="24">
        <v>557.92999999999995</v>
      </c>
      <c r="D90" s="25">
        <f t="shared" si="15"/>
        <v>0.84591052869407157</v>
      </c>
      <c r="E90" s="25">
        <f t="shared" si="17"/>
        <v>2.0205529549444101</v>
      </c>
      <c r="F90" s="25">
        <f t="shared" si="16"/>
        <v>5.8590266578123495</v>
      </c>
    </row>
    <row r="91" spans="1:6" ht="13.5" customHeight="1" x14ac:dyDescent="0.2">
      <c r="A91" s="22"/>
      <c r="B91" s="23" t="s">
        <v>58</v>
      </c>
      <c r="C91" s="24">
        <v>564.41</v>
      </c>
      <c r="D91" s="25">
        <f>((C91/C90)-1)*100</f>
        <v>1.1614360224400988</v>
      </c>
      <c r="E91" s="25">
        <f>((C91/C$83)-1)*100</f>
        <v>3.2054564072556913</v>
      </c>
      <c r="F91" s="25">
        <f>((C91/C79)-1)*100</f>
        <v>5.2434317253724716</v>
      </c>
    </row>
    <row r="92" spans="1:6" ht="13.5" customHeight="1" x14ac:dyDescent="0.2">
      <c r="A92" s="22"/>
      <c r="B92" s="23" t="s">
        <v>59</v>
      </c>
      <c r="C92" s="24">
        <v>584.12</v>
      </c>
      <c r="D92" s="25">
        <f>((C92/C91)-1)*100</f>
        <v>3.4921422370262745</v>
      </c>
      <c r="E92" s="25">
        <f>((C92/C$83)-1)*100</f>
        <v>6.8095377413692315</v>
      </c>
      <c r="F92" s="25">
        <f>((C92/C80)-1)*100</f>
        <v>8.2044347294518474</v>
      </c>
    </row>
    <row r="93" spans="1:6" ht="13.5" customHeight="1" x14ac:dyDescent="0.2">
      <c r="A93" s="22"/>
      <c r="B93" s="23" t="s">
        <v>60</v>
      </c>
      <c r="C93" s="24">
        <v>616.13</v>
      </c>
      <c r="D93" s="25">
        <f>((C93/C92)-1)*100</f>
        <v>5.4800383482845882</v>
      </c>
      <c r="E93" s="25">
        <f>((C93/C$83)-1)*100</f>
        <v>12.662741369221763</v>
      </c>
      <c r="F93" s="25">
        <f>((C93/C81)-1)*100</f>
        <v>13.710689502436146</v>
      </c>
    </row>
    <row r="94" spans="1:6" ht="13.5" customHeight="1" x14ac:dyDescent="0.2">
      <c r="A94" s="22"/>
      <c r="B94" s="23" t="s">
        <v>4</v>
      </c>
      <c r="C94" s="24">
        <v>633.66</v>
      </c>
      <c r="D94" s="25">
        <f>((C94/C93)-1)*100</f>
        <v>2.8451787772061143</v>
      </c>
      <c r="E94" s="25">
        <f>((C94/C$83)-1)*100</f>
        <v>15.868197776477476</v>
      </c>
      <c r="F94" s="25">
        <f>((C94/C82)-1)*100</f>
        <v>16.244427730182885</v>
      </c>
    </row>
    <row r="95" spans="1:6" ht="13.5" customHeight="1" x14ac:dyDescent="0.2">
      <c r="A95" s="43"/>
      <c r="B95" s="44" t="s">
        <v>5</v>
      </c>
      <c r="C95" s="26">
        <v>657.44</v>
      </c>
      <c r="D95" s="45">
        <f t="shared" si="15"/>
        <v>3.752801186756316</v>
      </c>
      <c r="E95" s="45">
        <f t="shared" si="17"/>
        <v>20.216500877706277</v>
      </c>
      <c r="F95" s="45">
        <f t="shared" si="16"/>
        <v>20.216500877706277</v>
      </c>
    </row>
    <row r="96" spans="1:6" ht="13.5" customHeight="1" x14ac:dyDescent="0.2">
      <c r="A96" s="29">
        <v>2021</v>
      </c>
      <c r="B96" s="32" t="s">
        <v>51</v>
      </c>
      <c r="C96" s="33">
        <v>673.95</v>
      </c>
      <c r="D96" s="34">
        <f t="shared" ref="D96" si="18">((C96/C95)-1)*100</f>
        <v>2.5112557799951363</v>
      </c>
      <c r="E96" s="34">
        <f t="shared" ref="E96:E107" si="19">((C96/C$95)-1)*100</f>
        <v>2.5112557799951363</v>
      </c>
      <c r="F96" s="34">
        <f t="shared" ref="F96" si="20">((C96/C84)-1)*100</f>
        <v>24.600195973303272</v>
      </c>
    </row>
    <row r="97" spans="1:6" ht="13.5" customHeight="1" x14ac:dyDescent="0.2">
      <c r="A97" s="22"/>
      <c r="B97" s="23" t="s">
        <v>52</v>
      </c>
      <c r="C97" s="24">
        <v>683.33</v>
      </c>
      <c r="D97" s="25">
        <f t="shared" ref="D97:D105" si="21">((C97/C96)-1)*100</f>
        <v>1.3917946435195505</v>
      </c>
      <c r="E97" s="25">
        <f t="shared" ref="E97:E102" si="22">((C97/C$95)-1)*100</f>
        <v>3.938001946945735</v>
      </c>
      <c r="F97" s="25">
        <f t="shared" ref="F97:F105" si="23">((C97/C85)-1)*100</f>
        <v>26.845612667297814</v>
      </c>
    </row>
    <row r="98" spans="1:6" ht="13.5" customHeight="1" x14ac:dyDescent="0.2">
      <c r="A98" s="22"/>
      <c r="B98" s="23" t="s">
        <v>53</v>
      </c>
      <c r="C98" s="24">
        <v>704.8</v>
      </c>
      <c r="D98" s="25">
        <f t="shared" si="21"/>
        <v>3.1419665461782653</v>
      </c>
      <c r="E98" s="25">
        <f t="shared" si="22"/>
        <v>7.2036991968848607</v>
      </c>
      <c r="F98" s="25">
        <f t="shared" si="23"/>
        <v>29.720974747846562</v>
      </c>
    </row>
    <row r="99" spans="1:6" ht="13.5" customHeight="1" x14ac:dyDescent="0.2">
      <c r="A99" s="22"/>
      <c r="B99" s="23" t="s">
        <v>54</v>
      </c>
      <c r="C99" s="24">
        <v>721.82</v>
      </c>
      <c r="D99" s="25">
        <f t="shared" si="21"/>
        <v>2.4148694665153458</v>
      </c>
      <c r="E99" s="25">
        <f t="shared" si="22"/>
        <v>9.7925285957653827</v>
      </c>
      <c r="F99" s="25">
        <f t="shared" si="23"/>
        <v>31.639706016449942</v>
      </c>
    </row>
    <row r="100" spans="1:6" ht="13.5" customHeight="1" x14ac:dyDescent="0.2">
      <c r="A100" s="22"/>
      <c r="B100" s="23" t="s">
        <v>55</v>
      </c>
      <c r="C100" s="24">
        <v>744.54</v>
      </c>
      <c r="D100" s="25">
        <f t="shared" si="21"/>
        <v>3.1475991244354518</v>
      </c>
      <c r="E100" s="25">
        <f t="shared" si="22"/>
        <v>13.248357264541234</v>
      </c>
      <c r="F100" s="25">
        <f t="shared" si="23"/>
        <v>35.528615115771075</v>
      </c>
    </row>
    <row r="101" spans="1:6" ht="13.5" customHeight="1" x14ac:dyDescent="0.2">
      <c r="A101" s="22"/>
      <c r="B101" s="23" t="s">
        <v>56</v>
      </c>
      <c r="C101" s="24">
        <v>771.54</v>
      </c>
      <c r="D101" s="25">
        <f t="shared" si="21"/>
        <v>3.6264001934080081</v>
      </c>
      <c r="E101" s="25">
        <f t="shared" si="22"/>
        <v>17.355195911413944</v>
      </c>
      <c r="F101" s="25">
        <f t="shared" si="23"/>
        <v>39.45594215996384</v>
      </c>
    </row>
    <row r="102" spans="1:6" ht="13.5" customHeight="1" x14ac:dyDescent="0.2">
      <c r="A102" s="22"/>
      <c r="B102" s="23" t="s">
        <v>57</v>
      </c>
      <c r="C102" s="24">
        <v>788.46</v>
      </c>
      <c r="D102" s="25">
        <f t="shared" si="21"/>
        <v>2.193016564274064</v>
      </c>
      <c r="E102" s="25">
        <f t="shared" si="22"/>
        <v>19.928814796787542</v>
      </c>
      <c r="F102" s="25">
        <f t="shared" si="23"/>
        <v>41.318803434122572</v>
      </c>
    </row>
    <row r="103" spans="1:6" ht="13.5" customHeight="1" x14ac:dyDescent="0.2">
      <c r="A103" s="22"/>
      <c r="B103" s="23" t="s">
        <v>58</v>
      </c>
      <c r="C103" s="24">
        <v>798.54</v>
      </c>
      <c r="D103" s="25">
        <f t="shared" si="21"/>
        <v>1.2784415189102782</v>
      </c>
      <c r="E103" s="25">
        <f t="shared" si="19"/>
        <v>21.462034558286682</v>
      </c>
      <c r="F103" s="25">
        <f t="shared" si="23"/>
        <v>41.482255806948842</v>
      </c>
    </row>
    <row r="104" spans="1:6" ht="13.5" customHeight="1" x14ac:dyDescent="0.2">
      <c r="A104" s="22"/>
      <c r="B104" s="23" t="s">
        <v>59</v>
      </c>
      <c r="C104" s="24">
        <v>811.29</v>
      </c>
      <c r="D104" s="25">
        <f t="shared" si="21"/>
        <v>1.5966639116387515</v>
      </c>
      <c r="E104" s="25">
        <f t="shared" si="19"/>
        <v>23.401375030421011</v>
      </c>
      <c r="F104" s="25">
        <f t="shared" si="23"/>
        <v>38.890981305211248</v>
      </c>
    </row>
    <row r="105" spans="1:6" ht="13.5" customHeight="1" x14ac:dyDescent="0.2">
      <c r="A105" s="22"/>
      <c r="B105" s="23" t="s">
        <v>60</v>
      </c>
      <c r="C105" s="24">
        <v>820.41</v>
      </c>
      <c r="D105" s="25">
        <f t="shared" si="21"/>
        <v>1.1241356358392185</v>
      </c>
      <c r="E105" s="25">
        <f t="shared" si="19"/>
        <v>24.788573862253571</v>
      </c>
      <c r="F105" s="25">
        <f t="shared" si="23"/>
        <v>33.155340593705859</v>
      </c>
    </row>
    <row r="106" spans="1:6" ht="13.5" customHeight="1" x14ac:dyDescent="0.2">
      <c r="A106" s="22"/>
      <c r="B106" s="23" t="s">
        <v>4</v>
      </c>
      <c r="C106" s="24">
        <v>828.62</v>
      </c>
      <c r="D106" s="25">
        <f>((C106/C105)-1)*100</f>
        <v>1.0007191526188119</v>
      </c>
      <c r="E106" s="25">
        <f>((C106/C$95)-1)*100</f>
        <v>26.037357021173023</v>
      </c>
      <c r="F106" s="25">
        <f>((C106/C94)-1)*100</f>
        <v>30.767288451219898</v>
      </c>
    </row>
    <row r="107" spans="1:6" ht="13.5" customHeight="1" x14ac:dyDescent="0.2">
      <c r="A107" s="43"/>
      <c r="B107" s="44" t="s">
        <v>5</v>
      </c>
      <c r="C107" s="26">
        <v>836.12</v>
      </c>
      <c r="D107" s="45">
        <f t="shared" ref="D107:D116" si="24">((C107/C106)-1)*100</f>
        <v>0.90511935507229246</v>
      </c>
      <c r="E107" s="45">
        <f t="shared" si="19"/>
        <v>27.17814553419322</v>
      </c>
      <c r="F107" s="45">
        <f t="shared" ref="F107:F116" si="25">((C107/C95)-1)*100</f>
        <v>27.17814553419322</v>
      </c>
    </row>
    <row r="108" spans="1:6" ht="13.5" customHeight="1" x14ac:dyDescent="0.2">
      <c r="A108" s="29">
        <v>2022</v>
      </c>
      <c r="B108" s="32" t="s">
        <v>51</v>
      </c>
      <c r="C108" s="33">
        <v>840.16</v>
      </c>
      <c r="D108" s="34">
        <f t="shared" si="24"/>
        <v>0.48318423192843518</v>
      </c>
      <c r="E108" s="34">
        <f>((C108/C$107)-1)*100</f>
        <v>0.48318423192843518</v>
      </c>
      <c r="F108" s="34">
        <f t="shared" si="25"/>
        <v>24.662066918910885</v>
      </c>
    </row>
    <row r="109" spans="1:6" ht="13.5" customHeight="1" x14ac:dyDescent="0.2">
      <c r="A109" s="22"/>
      <c r="B109" s="23" t="s">
        <v>52</v>
      </c>
      <c r="C109" s="24">
        <v>847.62</v>
      </c>
      <c r="D109" s="25">
        <f t="shared" si="24"/>
        <v>0.88792610931252014</v>
      </c>
      <c r="E109" s="25">
        <f t="shared" ref="E109:E119" si="26">((C109/C$107)-1)*100</f>
        <v>1.3754006601923274</v>
      </c>
      <c r="F109" s="25">
        <f t="shared" si="25"/>
        <v>24.042556305152708</v>
      </c>
    </row>
    <row r="110" spans="1:6" ht="13.5" customHeight="1" x14ac:dyDescent="0.2">
      <c r="A110" s="22"/>
      <c r="B110" s="23" t="s">
        <v>53</v>
      </c>
      <c r="C110" s="24">
        <v>863.51</v>
      </c>
      <c r="D110" s="25">
        <f>((C110/C109)-1)*100</f>
        <v>1.8746608149878385</v>
      </c>
      <c r="E110" s="25">
        <f>((C110/C$107)-1)*100</f>
        <v>3.2758455724058777</v>
      </c>
      <c r="F110" s="25">
        <f>((C110/C98)-1)*100</f>
        <v>22.51844494892168</v>
      </c>
    </row>
    <row r="111" spans="1:6" ht="13.5" customHeight="1" x14ac:dyDescent="0.2">
      <c r="A111" s="22"/>
      <c r="B111" s="23" t="s">
        <v>54</v>
      </c>
      <c r="C111" s="24">
        <v>879.16</v>
      </c>
      <c r="D111" s="25">
        <f t="shared" si="24"/>
        <v>1.8123704415698771</v>
      </c>
      <c r="E111" s="25">
        <f t="shared" si="26"/>
        <v>5.1475864708415031</v>
      </c>
      <c r="F111" s="25">
        <f t="shared" si="25"/>
        <v>21.797678091490937</v>
      </c>
    </row>
    <row r="112" spans="1:6" ht="13.5" customHeight="1" x14ac:dyDescent="0.2">
      <c r="A112" s="22"/>
      <c r="B112" s="23" t="s">
        <v>55</v>
      </c>
      <c r="C112" s="24">
        <v>896.61</v>
      </c>
      <c r="D112" s="25">
        <f t="shared" si="24"/>
        <v>1.9848491742117558</v>
      </c>
      <c r="E112" s="25">
        <f t="shared" si="26"/>
        <v>7.2346074726115983</v>
      </c>
      <c r="F112" s="25">
        <f t="shared" si="25"/>
        <v>20.424691755983559</v>
      </c>
    </row>
    <row r="113" spans="1:6" ht="13.5" customHeight="1" x14ac:dyDescent="0.2">
      <c r="A113" s="22"/>
      <c r="B113" s="23" t="s">
        <v>56</v>
      </c>
      <c r="C113" s="24">
        <v>905.07</v>
      </c>
      <c r="D113" s="25">
        <f t="shared" si="24"/>
        <v>0.9435540536019138</v>
      </c>
      <c r="E113" s="25">
        <f t="shared" si="26"/>
        <v>8.2464239582835006</v>
      </c>
      <c r="F113" s="25">
        <f t="shared" si="25"/>
        <v>17.30694455245354</v>
      </c>
    </row>
    <row r="114" spans="1:6" ht="13.5" customHeight="1" x14ac:dyDescent="0.2">
      <c r="A114" s="22"/>
      <c r="B114" s="23" t="s">
        <v>57</v>
      </c>
      <c r="C114" s="24">
        <v>906.26</v>
      </c>
      <c r="D114" s="25">
        <f t="shared" si="24"/>
        <v>0.13148154286408698</v>
      </c>
      <c r="E114" s="25">
        <f>((C114/C$107)-1)*100</f>
        <v>8.3887480265990568</v>
      </c>
      <c r="F114" s="25">
        <f t="shared" si="25"/>
        <v>14.940516957106254</v>
      </c>
    </row>
    <row r="115" spans="1:6" ht="13.5" customHeight="1" x14ac:dyDescent="0.2">
      <c r="A115" s="22"/>
      <c r="B115" s="23" t="s">
        <v>58</v>
      </c>
      <c r="C115" s="24">
        <v>911.51</v>
      </c>
      <c r="D115" s="25">
        <f t="shared" si="24"/>
        <v>0.57930395250811451</v>
      </c>
      <c r="E115" s="25">
        <f t="shared" si="26"/>
        <v>9.0166483279912057</v>
      </c>
      <c r="F115" s="25">
        <f t="shared" si="25"/>
        <v>14.147068399829688</v>
      </c>
    </row>
    <row r="116" spans="1:6" ht="13.5" customHeight="1" x14ac:dyDescent="0.2">
      <c r="A116" s="22"/>
      <c r="B116" s="23" t="s">
        <v>59</v>
      </c>
      <c r="C116" s="24">
        <v>911.63</v>
      </c>
      <c r="D116" s="25">
        <f t="shared" si="24"/>
        <v>1.3164968020107359E-2</v>
      </c>
      <c r="E116" s="25">
        <f t="shared" si="26"/>
        <v>9.031000334880158</v>
      </c>
      <c r="F116" s="25">
        <f t="shared" si="25"/>
        <v>12.367957203959135</v>
      </c>
    </row>
    <row r="117" spans="1:6" ht="13.5" customHeight="1" x14ac:dyDescent="0.2">
      <c r="A117" s="22"/>
      <c r="B117" s="23" t="s">
        <v>60</v>
      </c>
      <c r="C117" s="24">
        <v>912.24</v>
      </c>
      <c r="D117" s="25">
        <f>((C117/C116)-1)*100</f>
        <v>6.6913111679078874E-2</v>
      </c>
      <c r="E117" s="25">
        <f>((C117/C$107)-1)*100</f>
        <v>9.1039563698990698</v>
      </c>
      <c r="F117" s="25">
        <f>((C117/C105)-1)*100</f>
        <v>11.193183895856951</v>
      </c>
    </row>
    <row r="118" spans="1:6" ht="13.5" customHeight="1" x14ac:dyDescent="0.2">
      <c r="A118" s="22"/>
      <c r="B118" s="23" t="s">
        <v>4</v>
      </c>
      <c r="C118" s="24">
        <v>916.66</v>
      </c>
      <c r="D118" s="25">
        <f>((C118/C117)-1)*100</f>
        <v>0.48452161711829422</v>
      </c>
      <c r="E118" s="25">
        <f t="shared" si="26"/>
        <v>9.6325886236425351</v>
      </c>
      <c r="F118" s="25">
        <f>((C118/C106)-1)*100</f>
        <v>10.624894402741901</v>
      </c>
    </row>
    <row r="119" spans="1:6" ht="13.5" customHeight="1" x14ac:dyDescent="0.2">
      <c r="A119" s="43"/>
      <c r="B119" s="44" t="s">
        <v>5</v>
      </c>
      <c r="C119" s="26">
        <v>919.42</v>
      </c>
      <c r="D119" s="45">
        <f t="shared" ref="D119" si="27">((C119/C118)-1)*100</f>
        <v>0.30109309885890667</v>
      </c>
      <c r="E119" s="45">
        <f t="shared" si="26"/>
        <v>9.962684782088683</v>
      </c>
      <c r="F119" s="45">
        <f t="shared" ref="F119" si="28">((C119/C107)-1)*100</f>
        <v>9.962684782088683</v>
      </c>
    </row>
    <row r="120" spans="1:6" ht="13.5" customHeight="1" x14ac:dyDescent="0.2">
      <c r="A120" s="29">
        <v>2023</v>
      </c>
      <c r="B120" s="32" t="s">
        <v>51</v>
      </c>
      <c r="C120" s="33">
        <v>921.75</v>
      </c>
      <c r="D120" s="34">
        <f t="shared" ref="D120:D131" si="29">((C120/C119)-1)*100</f>
        <v>0.2534206347480028</v>
      </c>
      <c r="E120" s="34">
        <f t="shared" ref="E120:E131" si="30">((C120/C$119)-1)*100</f>
        <v>0.2534206347480028</v>
      </c>
      <c r="F120" s="34">
        <f t="shared" ref="F120:F131" si="31">((C120/C108)-1)*100</f>
        <v>9.7112454770519996</v>
      </c>
    </row>
    <row r="121" spans="1:6" ht="13.5" customHeight="1" x14ac:dyDescent="0.2">
      <c r="A121" s="22"/>
      <c r="B121" s="23" t="s">
        <v>52</v>
      </c>
      <c r="C121" s="24">
        <v>924.21</v>
      </c>
      <c r="D121" s="25">
        <f t="shared" si="29"/>
        <v>0.26688364524003472</v>
      </c>
      <c r="E121" s="25">
        <f t="shared" si="30"/>
        <v>0.5209806182158383</v>
      </c>
      <c r="F121" s="25">
        <f t="shared" si="31"/>
        <v>9.035888723720543</v>
      </c>
    </row>
    <row r="122" spans="1:6" ht="13.5" customHeight="1" x14ac:dyDescent="0.2">
      <c r="A122" s="22"/>
      <c r="B122" s="23" t="s">
        <v>53</v>
      </c>
      <c r="C122" s="24">
        <v>927.35</v>
      </c>
      <c r="D122" s="25">
        <f>((C122/C121)-1)*100</f>
        <v>0.33974962400320496</v>
      </c>
      <c r="E122" s="25">
        <f>((C122/C$119)-1)*100</f>
        <v>0.86250027191054901</v>
      </c>
      <c r="F122" s="25">
        <f>((C122/C110)-1)*100</f>
        <v>7.39308172458919</v>
      </c>
    </row>
    <row r="123" spans="1:6" ht="13.5" customHeight="1" x14ac:dyDescent="0.2">
      <c r="A123" s="22"/>
      <c r="B123" s="23" t="s">
        <v>54</v>
      </c>
      <c r="C123" s="24">
        <v>930.81</v>
      </c>
      <c r="D123" s="25">
        <f t="shared" si="29"/>
        <v>0.37310616272172581</v>
      </c>
      <c r="E123" s="25">
        <f t="shared" si="30"/>
        <v>1.238824476300282</v>
      </c>
      <c r="F123" s="25">
        <f t="shared" si="31"/>
        <v>5.8749260657900759</v>
      </c>
    </row>
    <row r="124" spans="1:6" ht="13.5" customHeight="1" x14ac:dyDescent="0.2">
      <c r="A124" s="22"/>
      <c r="B124" s="23" t="s">
        <v>55</v>
      </c>
      <c r="C124" s="24">
        <v>933.04</v>
      </c>
      <c r="D124" s="25">
        <f t="shared" si="29"/>
        <v>0.2395762830223136</v>
      </c>
      <c r="E124" s="25">
        <f t="shared" si="30"/>
        <v>1.4813686889560751</v>
      </c>
      <c r="F124" s="25">
        <f t="shared" si="31"/>
        <v>4.0630820535126677</v>
      </c>
    </row>
    <row r="125" spans="1:6" ht="13.5" customHeight="1" x14ac:dyDescent="0.2">
      <c r="A125" s="22"/>
      <c r="B125" s="23" t="s">
        <v>56</v>
      </c>
      <c r="C125" s="24">
        <v>934.09</v>
      </c>
      <c r="D125" s="25">
        <f>((C125/C124)-1)*100</f>
        <v>0.11253536825859278</v>
      </c>
      <c r="E125" s="25">
        <f>((C125/C$119)-1)*100</f>
        <v>1.5955711209240775</v>
      </c>
      <c r="F125" s="25">
        <f>((C125/C113)-1)*100</f>
        <v>3.2063818268200261</v>
      </c>
    </row>
    <row r="126" spans="1:6" ht="13.5" customHeight="1" x14ac:dyDescent="0.2">
      <c r="A126" s="22"/>
      <c r="B126" s="23" t="s">
        <v>57</v>
      </c>
      <c r="C126" s="24">
        <v>911.48</v>
      </c>
      <c r="D126" s="25">
        <f t="shared" si="29"/>
        <v>-2.4205376355597386</v>
      </c>
      <c r="E126" s="25">
        <f t="shared" si="30"/>
        <v>-0.86358791411976776</v>
      </c>
      <c r="F126" s="25">
        <f t="shared" si="31"/>
        <v>0.57599364420806154</v>
      </c>
    </row>
    <row r="127" spans="1:6" ht="13.5" customHeight="1" x14ac:dyDescent="0.2">
      <c r="A127" s="22"/>
      <c r="B127" s="23" t="s">
        <v>58</v>
      </c>
      <c r="C127" s="24">
        <v>913.61</v>
      </c>
      <c r="D127" s="25">
        <f t="shared" si="29"/>
        <v>0.23368587352436965</v>
      </c>
      <c r="E127" s="25">
        <f t="shared" si="30"/>
        <v>-0.63192012355615113</v>
      </c>
      <c r="F127" s="25">
        <f t="shared" si="31"/>
        <v>0.23038694035173446</v>
      </c>
    </row>
    <row r="128" spans="1:6" ht="13.5" customHeight="1" x14ac:dyDescent="0.2">
      <c r="A128" s="22"/>
      <c r="B128" s="23" t="s">
        <v>59</v>
      </c>
      <c r="C128" s="24">
        <v>912.63</v>
      </c>
      <c r="D128" s="25">
        <f t="shared" si="29"/>
        <v>-0.10726677685226615</v>
      </c>
      <c r="E128" s="25">
        <f t="shared" si="30"/>
        <v>-0.73850906005960004</v>
      </c>
      <c r="F128" s="25">
        <f t="shared" si="31"/>
        <v>0.1096936257034109</v>
      </c>
    </row>
    <row r="129" spans="1:6" ht="13.5" customHeight="1" x14ac:dyDescent="0.2">
      <c r="A129" s="22"/>
      <c r="B129" s="23" t="s">
        <v>60</v>
      </c>
      <c r="C129" s="24">
        <v>914.26</v>
      </c>
      <c r="D129" s="25">
        <f t="shared" si="29"/>
        <v>0.17860469193429207</v>
      </c>
      <c r="E129" s="25">
        <f t="shared" si="30"/>
        <v>-0.56122337995692106</v>
      </c>
      <c r="F129" s="25">
        <f t="shared" si="31"/>
        <v>0.2214329562395756</v>
      </c>
    </row>
    <row r="130" spans="1:6" ht="13.5" customHeight="1" x14ac:dyDescent="0.2">
      <c r="A130" s="22"/>
      <c r="B130" s="23" t="s">
        <v>4</v>
      </c>
      <c r="C130" s="24">
        <v>915.36</v>
      </c>
      <c r="D130" s="25">
        <f t="shared" si="29"/>
        <v>0.12031588388423664</v>
      </c>
      <c r="E130" s="25">
        <f t="shared" si="30"/>
        <v>-0.44158273694284711</v>
      </c>
      <c r="F130" s="25">
        <f t="shared" si="31"/>
        <v>-0.14181921323063174</v>
      </c>
    </row>
    <row r="131" spans="1:6" ht="13.5" customHeight="1" x14ac:dyDescent="0.2">
      <c r="A131" s="43"/>
      <c r="B131" s="44" t="s">
        <v>5</v>
      </c>
      <c r="C131" s="26">
        <v>917.65</v>
      </c>
      <c r="D131" s="45">
        <f t="shared" si="29"/>
        <v>0.2501747946163313</v>
      </c>
      <c r="E131" s="45">
        <f t="shared" si="30"/>
        <v>-0.19251267103173042</v>
      </c>
      <c r="F131" s="45">
        <f t="shared" si="31"/>
        <v>-0.19251267103173042</v>
      </c>
    </row>
    <row r="132" spans="1:6" x14ac:dyDescent="0.2">
      <c r="A132" s="29">
        <v>2024</v>
      </c>
      <c r="B132" s="32" t="s">
        <v>51</v>
      </c>
      <c r="C132" s="41">
        <v>919.22</v>
      </c>
      <c r="D132" s="41">
        <f t="shared" ref="D132:D139" si="32">((C132/C131)-1)*100</f>
        <v>0.17108919522694777</v>
      </c>
      <c r="E132" s="41">
        <f t="shared" ref="E132:E142" si="33">((C132/C$131)-1)*100</f>
        <v>0.17108919522694777</v>
      </c>
      <c r="F132" s="41">
        <f t="shared" ref="F132:F142" si="34">((C132/C120)-1)*100</f>
        <v>-0.27447789530783417</v>
      </c>
    </row>
    <row r="133" spans="1:6" x14ac:dyDescent="0.2">
      <c r="A133" s="22"/>
      <c r="B133" s="23" t="s">
        <v>52</v>
      </c>
      <c r="C133" s="40">
        <v>923.71</v>
      </c>
      <c r="D133" s="40">
        <f t="shared" si="32"/>
        <v>0.48845760536107008</v>
      </c>
      <c r="E133" s="40">
        <f t="shared" si="33"/>
        <v>0.66038249877404809</v>
      </c>
      <c r="F133" s="40">
        <f t="shared" si="34"/>
        <v>-5.4100258599232287E-2</v>
      </c>
    </row>
    <row r="134" spans="1:6" x14ac:dyDescent="0.2">
      <c r="A134" s="22"/>
      <c r="B134" s="23" t="s">
        <v>53</v>
      </c>
      <c r="C134" s="40">
        <v>927.36</v>
      </c>
      <c r="D134" s="40">
        <f t="shared" si="32"/>
        <v>0.39514566259972739</v>
      </c>
      <c r="E134" s="40">
        <f t="shared" si="33"/>
        <v>1.058137634174261</v>
      </c>
      <c r="F134" s="40">
        <f t="shared" si="34"/>
        <v>1.0783415107518124E-3</v>
      </c>
    </row>
    <row r="135" spans="1:6" x14ac:dyDescent="0.2">
      <c r="A135" s="22"/>
      <c r="B135" s="23" t="s">
        <v>54</v>
      </c>
      <c r="C135" s="40">
        <v>930.65</v>
      </c>
      <c r="D135" s="40">
        <f t="shared" si="32"/>
        <v>0.35477053140096082</v>
      </c>
      <c r="E135" s="40">
        <f t="shared" si="33"/>
        <v>1.4166621260829348</v>
      </c>
      <c r="F135" s="40">
        <f t="shared" si="34"/>
        <v>-1.7189329723565905E-2</v>
      </c>
    </row>
    <row r="136" spans="1:6" ht="11.25" customHeight="1" x14ac:dyDescent="0.2">
      <c r="A136" s="22"/>
      <c r="B136" s="23" t="s">
        <v>55</v>
      </c>
      <c r="C136" s="40">
        <v>935.51</v>
      </c>
      <c r="D136" s="40">
        <f t="shared" si="32"/>
        <v>0.52221565572450057</v>
      </c>
      <c r="E136" s="40">
        <f t="shared" si="33"/>
        <v>1.9462758132185565</v>
      </c>
      <c r="F136" s="40">
        <f t="shared" si="34"/>
        <v>0.26472605676068905</v>
      </c>
    </row>
    <row r="137" spans="1:6" x14ac:dyDescent="0.2">
      <c r="A137" s="22"/>
      <c r="B137" s="23" t="s">
        <v>56</v>
      </c>
      <c r="C137" s="40">
        <v>940.01</v>
      </c>
      <c r="D137" s="40">
        <f t="shared" si="32"/>
        <v>0.48102104734315532</v>
      </c>
      <c r="E137" s="40">
        <f t="shared" si="33"/>
        <v>2.4366588568626391</v>
      </c>
      <c r="F137" s="40">
        <f t="shared" si="34"/>
        <v>0.63377190634734681</v>
      </c>
    </row>
    <row r="138" spans="1:6" x14ac:dyDescent="0.2">
      <c r="A138" s="22"/>
      <c r="B138" s="23" t="s">
        <v>57</v>
      </c>
      <c r="C138" s="40">
        <v>931.9</v>
      </c>
      <c r="D138" s="40">
        <f t="shared" si="32"/>
        <v>-0.8627567791832047</v>
      </c>
      <c r="E138" s="40">
        <f t="shared" si="33"/>
        <v>1.5528796382062948</v>
      </c>
      <c r="F138" s="40">
        <f t="shared" si="34"/>
        <v>2.240312458858118</v>
      </c>
    </row>
    <row r="139" spans="1:6" x14ac:dyDescent="0.2">
      <c r="A139" s="22"/>
      <c r="B139" s="23" t="s">
        <v>58</v>
      </c>
      <c r="C139" s="40">
        <v>938.51</v>
      </c>
      <c r="D139" s="40">
        <f t="shared" si="32"/>
        <v>0.70930357334477723</v>
      </c>
      <c r="E139" s="40">
        <f t="shared" si="33"/>
        <v>2.2731978423146115</v>
      </c>
      <c r="F139" s="40">
        <f t="shared" si="34"/>
        <v>2.7254517792055566</v>
      </c>
    </row>
    <row r="140" spans="1:6" x14ac:dyDescent="0.2">
      <c r="A140" s="22"/>
      <c r="B140" s="23" t="s">
        <v>59</v>
      </c>
      <c r="C140" s="40">
        <v>945.3</v>
      </c>
      <c r="D140" s="40">
        <f t="shared" ref="D140" si="35">((C140/C139)-1)*100</f>
        <v>0.72348722975781321</v>
      </c>
      <c r="E140" s="40">
        <f t="shared" si="33"/>
        <v>3.0131313681686978</v>
      </c>
      <c r="F140" s="40">
        <f t="shared" si="34"/>
        <v>3.5797639788304192</v>
      </c>
    </row>
    <row r="141" spans="1:6" x14ac:dyDescent="0.2">
      <c r="A141" s="22"/>
      <c r="B141" s="23" t="s">
        <v>60</v>
      </c>
      <c r="C141" s="40">
        <v>955.9</v>
      </c>
      <c r="D141" s="40">
        <f t="shared" ref="D141:D150" si="36">((C141/C140)-1)*100</f>
        <v>1.1213371416481488</v>
      </c>
      <c r="E141" s="40">
        <f t="shared" si="33"/>
        <v>4.1682558709747797</v>
      </c>
      <c r="F141" s="40">
        <f t="shared" si="34"/>
        <v>4.5545030953995536</v>
      </c>
    </row>
    <row r="142" spans="1:6" x14ac:dyDescent="0.2">
      <c r="A142" s="22"/>
      <c r="B142" s="23" t="s">
        <v>4</v>
      </c>
      <c r="C142" s="40">
        <v>961.01</v>
      </c>
      <c r="D142" s="40">
        <f t="shared" si="36"/>
        <v>0.53457474631237734</v>
      </c>
      <c r="E142" s="40">
        <f t="shared" si="33"/>
        <v>4.7251130605350689</v>
      </c>
      <c r="F142" s="40">
        <f t="shared" si="34"/>
        <v>4.9871088970459665</v>
      </c>
    </row>
    <row r="143" spans="1:6" x14ac:dyDescent="0.2">
      <c r="A143" s="43"/>
      <c r="B143" s="44" t="s">
        <v>5</v>
      </c>
      <c r="C143" s="46">
        <v>965.63</v>
      </c>
      <c r="D143" s="46">
        <f t="shared" si="36"/>
        <v>0.48074421702166692</v>
      </c>
      <c r="E143" s="46">
        <f>((C143/C$131)-1)*100</f>
        <v>5.2285729853430052</v>
      </c>
      <c r="F143" s="46">
        <f t="shared" ref="F143:F155" si="37">((C143/C131)-1)*100</f>
        <v>5.2285729853430052</v>
      </c>
    </row>
    <row r="144" spans="1:6" x14ac:dyDescent="0.2">
      <c r="A144" s="29">
        <v>2025</v>
      </c>
      <c r="B144" s="32" t="s">
        <v>51</v>
      </c>
      <c r="C144" s="41">
        <v>972.47</v>
      </c>
      <c r="D144" s="41">
        <f t="shared" si="36"/>
        <v>0.70834584675290024</v>
      </c>
      <c r="E144" s="41">
        <f t="shared" ref="E144:E155" si="38">((C144/C$143)-1)*100</f>
        <v>0.70834584675290024</v>
      </c>
      <c r="F144" s="41">
        <f t="shared" si="37"/>
        <v>5.7929548965427236</v>
      </c>
    </row>
    <row r="145" spans="1:6" x14ac:dyDescent="0.2">
      <c r="A145" s="43"/>
      <c r="B145" s="44" t="s">
        <v>52</v>
      </c>
      <c r="C145" s="46">
        <v>977.85</v>
      </c>
      <c r="D145" s="46">
        <f t="shared" si="36"/>
        <v>0.55323043384372106</v>
      </c>
      <c r="E145" s="46">
        <f t="shared" si="38"/>
        <v>1.2654950653977259</v>
      </c>
      <c r="F145" s="46">
        <f t="shared" si="37"/>
        <v>5.8611468967532998</v>
      </c>
    </row>
    <row r="146" spans="1:6" hidden="1" x14ac:dyDescent="0.2">
      <c r="A146" s="22"/>
      <c r="B146" s="23" t="s">
        <v>53</v>
      </c>
      <c r="C146" s="40"/>
      <c r="D146" s="40">
        <f t="shared" si="36"/>
        <v>-100</v>
      </c>
      <c r="E146" s="40">
        <f t="shared" si="38"/>
        <v>-100</v>
      </c>
      <c r="F146" s="40">
        <f t="shared" si="37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36"/>
        <v>#DIV/0!</v>
      </c>
      <c r="E147" s="40">
        <f t="shared" si="38"/>
        <v>-100</v>
      </c>
      <c r="F147" s="40">
        <f t="shared" si="37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36"/>
        <v>#DIV/0!</v>
      </c>
      <c r="E148" s="40">
        <f t="shared" si="38"/>
        <v>-100</v>
      </c>
      <c r="F148" s="40">
        <f t="shared" si="37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36"/>
        <v>#DIV/0!</v>
      </c>
      <c r="E149" s="40">
        <f t="shared" si="38"/>
        <v>-100</v>
      </c>
      <c r="F149" s="40">
        <f t="shared" si="37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36"/>
        <v>#DIV/0!</v>
      </c>
      <c r="E150" s="40">
        <f t="shared" si="38"/>
        <v>-100</v>
      </c>
      <c r="F150" s="40">
        <f t="shared" si="37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39">((C151/C150)-1)*100</f>
        <v>#DIV/0!</v>
      </c>
      <c r="E151" s="40">
        <f t="shared" si="38"/>
        <v>-100</v>
      </c>
      <c r="F151" s="40">
        <f t="shared" si="37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38"/>
        <v>-100</v>
      </c>
      <c r="F152" s="40">
        <f t="shared" si="37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38"/>
        <v>-100</v>
      </c>
      <c r="F153" s="40">
        <f t="shared" si="37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38"/>
        <v>-100</v>
      </c>
      <c r="F154" s="40">
        <f t="shared" si="37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38"/>
        <v>-100</v>
      </c>
      <c r="F155" s="40">
        <f t="shared" si="37"/>
        <v>-100</v>
      </c>
    </row>
    <row r="156" spans="1:6" x14ac:dyDescent="0.2">
      <c r="A156" s="7" t="s">
        <v>28</v>
      </c>
      <c r="B156" s="28"/>
      <c r="C156" s="39"/>
      <c r="D156" s="39"/>
      <c r="E156" s="39"/>
      <c r="F156" s="39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1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66"/>
  <sheetViews>
    <sheetView showGridLines="0" topLeftCell="A130" workbookViewId="0">
      <selection activeCell="G158" sqref="G15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14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24">
        <v>485.57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6">
        <v>485.89</v>
      </c>
      <c r="D11" s="24">
        <f t="shared" ref="D11:D17" si="0">((C11/C10)-1)*100</f>
        <v>6.5901929690870276E-2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486.95</v>
      </c>
      <c r="D12" s="34">
        <f t="shared" si="0"/>
        <v>0.21815637284159362</v>
      </c>
      <c r="E12" s="34">
        <f>((C12/C$11)-1)*100</f>
        <v>0.21815637284159362</v>
      </c>
      <c r="F12" s="34" t="s">
        <v>3</v>
      </c>
    </row>
    <row r="13" spans="1:6" x14ac:dyDescent="0.2">
      <c r="A13" s="22"/>
      <c r="B13" s="23" t="s">
        <v>52</v>
      </c>
      <c r="C13" s="24">
        <v>487.11</v>
      </c>
      <c r="D13" s="25">
        <f t="shared" si="0"/>
        <v>3.2857582914069816E-2</v>
      </c>
      <c r="E13" s="25">
        <f>((C13/C$11)-1)*100</f>
        <v>0.25108563666673689</v>
      </c>
      <c r="F13" s="25" t="s">
        <v>3</v>
      </c>
    </row>
    <row r="14" spans="1:6" x14ac:dyDescent="0.2">
      <c r="A14" s="22"/>
      <c r="B14" s="23" t="s">
        <v>53</v>
      </c>
      <c r="C14" s="24">
        <v>490.49</v>
      </c>
      <c r="D14" s="25">
        <f t="shared" si="0"/>
        <v>0.69388844408859729</v>
      </c>
      <c r="E14" s="25">
        <f>((C14/C$11)-1)*100</f>
        <v>0.94671633497294128</v>
      </c>
      <c r="F14" s="25" t="s">
        <v>3</v>
      </c>
    </row>
    <row r="15" spans="1:6" x14ac:dyDescent="0.2">
      <c r="A15" s="22"/>
      <c r="B15" s="23" t="s">
        <v>54</v>
      </c>
      <c r="C15" s="24">
        <v>491.13</v>
      </c>
      <c r="D15" s="25">
        <f t="shared" si="0"/>
        <v>0.13048176313481541</v>
      </c>
      <c r="E15" s="25">
        <f>((C15/C$11)-1)*100</f>
        <v>1.0784333902735144</v>
      </c>
      <c r="F15" s="25" t="s">
        <v>3</v>
      </c>
    </row>
    <row r="16" spans="1:6" x14ac:dyDescent="0.2">
      <c r="A16" s="22"/>
      <c r="B16" s="23" t="s">
        <v>55</v>
      </c>
      <c r="C16" s="24">
        <v>492.77</v>
      </c>
      <c r="D16" s="25">
        <f t="shared" si="0"/>
        <v>0.33392380836030355</v>
      </c>
      <c r="E16" s="25">
        <f t="shared" ref="E16:E23" si="1">((C16/C$11)-1)*100</f>
        <v>1.4159583444812496</v>
      </c>
      <c r="F16" s="25" t="s">
        <v>3</v>
      </c>
    </row>
    <row r="17" spans="1:6" x14ac:dyDescent="0.2">
      <c r="A17" s="22"/>
      <c r="B17" s="23" t="s">
        <v>56</v>
      </c>
      <c r="C17" s="30">
        <v>493.93</v>
      </c>
      <c r="D17" s="25">
        <f t="shared" si="0"/>
        <v>0.23540394098666706</v>
      </c>
      <c r="E17" s="25">
        <f t="shared" si="1"/>
        <v>1.6546955072135772</v>
      </c>
      <c r="F17" s="25" t="s">
        <v>3</v>
      </c>
    </row>
    <row r="18" spans="1:6" x14ac:dyDescent="0.2">
      <c r="A18" s="22"/>
      <c r="B18" s="23" t="s">
        <v>57</v>
      </c>
      <c r="C18" s="24">
        <v>496.98</v>
      </c>
      <c r="D18" s="25">
        <f>((C18/C17)-1)*100</f>
        <v>0.61749640637338565</v>
      </c>
      <c r="E18" s="25">
        <f t="shared" si="1"/>
        <v>2.2824095988804194</v>
      </c>
      <c r="F18" s="25" t="s">
        <v>3</v>
      </c>
    </row>
    <row r="19" spans="1:6" x14ac:dyDescent="0.2">
      <c r="A19" s="22"/>
      <c r="B19" s="23" t="s">
        <v>58</v>
      </c>
      <c r="C19" s="24">
        <v>500.51</v>
      </c>
      <c r="D19" s="25">
        <f>((C19/C18)-1)*100</f>
        <v>0.71029015252122019</v>
      </c>
      <c r="E19" s="25">
        <f t="shared" si="1"/>
        <v>3.0089114820226914</v>
      </c>
      <c r="F19" s="25" t="s">
        <v>3</v>
      </c>
    </row>
    <row r="20" spans="1:6" x14ac:dyDescent="0.2">
      <c r="A20" s="22"/>
      <c r="B20" s="23" t="s">
        <v>59</v>
      </c>
      <c r="C20" s="24">
        <v>501.01</v>
      </c>
      <c r="D20" s="25">
        <f>((C20/C19)-1)*100</f>
        <v>9.9898103933981908E-2</v>
      </c>
      <c r="E20" s="25">
        <f t="shared" si="1"/>
        <v>3.1118154314762503</v>
      </c>
      <c r="F20" s="25" t="s">
        <v>3</v>
      </c>
    </row>
    <row r="21" spans="1:6" x14ac:dyDescent="0.2">
      <c r="A21" s="22"/>
      <c r="B21" s="23" t="s">
        <v>60</v>
      </c>
      <c r="C21" s="24">
        <v>503.56</v>
      </c>
      <c r="D21" s="25">
        <f t="shared" ref="D21:D49" si="2">((C21/C20)-1)*100</f>
        <v>0.50897187680885025</v>
      </c>
      <c r="E21" s="25">
        <f t="shared" si="1"/>
        <v>3.6366255736895114</v>
      </c>
      <c r="F21" s="25" t="s">
        <v>3</v>
      </c>
    </row>
    <row r="22" spans="1:6" x14ac:dyDescent="0.2">
      <c r="A22" s="22"/>
      <c r="B22" s="23" t="s">
        <v>4</v>
      </c>
      <c r="C22" s="24">
        <v>503.88</v>
      </c>
      <c r="D22" s="25">
        <f t="shared" si="2"/>
        <v>6.354754150448283E-2</v>
      </c>
      <c r="E22" s="25">
        <f t="shared" si="1"/>
        <v>3.7024841013398202</v>
      </c>
      <c r="F22" s="25">
        <f>((C22/C10)-1)*100</f>
        <v>3.7708260394999638</v>
      </c>
    </row>
    <row r="23" spans="1:6" x14ac:dyDescent="0.2">
      <c r="A23" s="22"/>
      <c r="B23" s="23" t="s">
        <v>5</v>
      </c>
      <c r="C23" s="24">
        <v>505.31</v>
      </c>
      <c r="D23" s="25">
        <f t="shared" si="2"/>
        <v>0.28379772961817373</v>
      </c>
      <c r="E23" s="25">
        <f t="shared" si="1"/>
        <v>3.9967893967770562</v>
      </c>
      <c r="F23" s="25">
        <f>((C23/C11)-1)*100</f>
        <v>3.9967893967770562</v>
      </c>
    </row>
    <row r="24" spans="1:6" x14ac:dyDescent="0.2">
      <c r="A24" s="29">
        <v>2015</v>
      </c>
      <c r="B24" s="32" t="s">
        <v>51</v>
      </c>
      <c r="C24" s="33">
        <v>506.93</v>
      </c>
      <c r="D24" s="34">
        <f t="shared" si="2"/>
        <v>0.32059527814609634</v>
      </c>
      <c r="E24" s="34">
        <f t="shared" ref="E24:E29" si="3">((C24/C$23)-1)*100</f>
        <v>0.32059527814609634</v>
      </c>
      <c r="F24" s="34">
        <f>((C24/C12)-1)*100</f>
        <v>4.1030906663928501</v>
      </c>
    </row>
    <row r="25" spans="1:6" x14ac:dyDescent="0.2">
      <c r="A25" s="22"/>
      <c r="B25" s="23" t="s">
        <v>52</v>
      </c>
      <c r="C25" s="24">
        <v>508.66</v>
      </c>
      <c r="D25" s="25">
        <f t="shared" si="2"/>
        <v>0.34126999783008483</v>
      </c>
      <c r="E25" s="25">
        <f t="shared" si="3"/>
        <v>0.662959371474936</v>
      </c>
      <c r="F25" s="25">
        <f t="shared" ref="F25:F59" si="4">((C25/C13)-1)*100</f>
        <v>4.4240520621625423</v>
      </c>
    </row>
    <row r="26" spans="1:6" x14ac:dyDescent="0.2">
      <c r="A26" s="22"/>
      <c r="B26" s="23" t="s">
        <v>53</v>
      </c>
      <c r="C26" s="24">
        <v>511.12</v>
      </c>
      <c r="D26" s="25">
        <f t="shared" si="2"/>
        <v>0.48362363857978874</v>
      </c>
      <c r="E26" s="25">
        <f t="shared" si="3"/>
        <v>1.1497892382893671</v>
      </c>
      <c r="F26" s="25">
        <f t="shared" si="4"/>
        <v>4.2059980835491118</v>
      </c>
    </row>
    <row r="27" spans="1:6" x14ac:dyDescent="0.2">
      <c r="A27" s="22"/>
      <c r="B27" s="23" t="s">
        <v>54</v>
      </c>
      <c r="C27" s="24">
        <v>512.46</v>
      </c>
      <c r="D27" s="25">
        <f>((C27/C26)-1)*100</f>
        <v>0.26216935357645799</v>
      </c>
      <c r="E27" s="25">
        <f t="shared" si="3"/>
        <v>1.414972986879337</v>
      </c>
      <c r="F27" s="25">
        <f>((C27/C15)-1)*100</f>
        <v>4.3430456294667463</v>
      </c>
    </row>
    <row r="28" spans="1:6" x14ac:dyDescent="0.2">
      <c r="A28" s="22"/>
      <c r="B28" s="23" t="s">
        <v>55</v>
      </c>
      <c r="C28" s="24">
        <v>513.37</v>
      </c>
      <c r="D28" s="25">
        <f t="shared" si="2"/>
        <v>0.17757483510907335</v>
      </c>
      <c r="E28" s="25">
        <f t="shared" si="3"/>
        <v>1.5950604579367145</v>
      </c>
      <c r="F28" s="25">
        <f t="shared" si="4"/>
        <v>4.1804492968321894</v>
      </c>
    </row>
    <row r="29" spans="1:6" x14ac:dyDescent="0.2">
      <c r="A29" s="22"/>
      <c r="B29" s="23" t="s">
        <v>56</v>
      </c>
      <c r="C29" s="24">
        <v>515.01</v>
      </c>
      <c r="D29" s="25">
        <f>((C29/C28)-1)*100</f>
        <v>0.31945770107328908</v>
      </c>
      <c r="E29" s="25">
        <f t="shared" si="3"/>
        <v>1.9196137024796611</v>
      </c>
      <c r="F29" s="25">
        <f t="shared" si="4"/>
        <v>4.267811228311702</v>
      </c>
    </row>
    <row r="30" spans="1:6" x14ac:dyDescent="0.2">
      <c r="A30" s="22"/>
      <c r="B30" s="23" t="s">
        <v>57</v>
      </c>
      <c r="C30" s="24">
        <v>516.45000000000005</v>
      </c>
      <c r="D30" s="25">
        <f t="shared" si="2"/>
        <v>0.27960622123843759</v>
      </c>
      <c r="E30" s="25">
        <f>((C30/C$23)-1)*100</f>
        <v>2.2045872830539714</v>
      </c>
      <c r="F30" s="25">
        <f t="shared" si="4"/>
        <v>3.9176626826029182</v>
      </c>
    </row>
    <row r="31" spans="1:6" x14ac:dyDescent="0.2">
      <c r="A31" s="22"/>
      <c r="B31" s="23" t="s">
        <v>58</v>
      </c>
      <c r="C31" s="24">
        <v>517.58000000000004</v>
      </c>
      <c r="D31" s="25">
        <f t="shared" si="2"/>
        <v>0.21880143285895048</v>
      </c>
      <c r="E31" s="25">
        <f>((C31/C$23)-1)*100</f>
        <v>2.4282123844768577</v>
      </c>
      <c r="F31" s="25">
        <f t="shared" si="4"/>
        <v>3.4105212683063435</v>
      </c>
    </row>
    <row r="32" spans="1:6" x14ac:dyDescent="0.2">
      <c r="A32" s="22"/>
      <c r="B32" s="23" t="s">
        <v>59</v>
      </c>
      <c r="C32" s="24">
        <v>517.78</v>
      </c>
      <c r="D32" s="25">
        <f t="shared" si="2"/>
        <v>3.8641369450109764E-2</v>
      </c>
      <c r="E32" s="25">
        <f>((C32/C$23)-1)*100</f>
        <v>2.467792048445494</v>
      </c>
      <c r="F32" s="25">
        <f t="shared" si="4"/>
        <v>3.3472385780722869</v>
      </c>
    </row>
    <row r="33" spans="1:6" x14ac:dyDescent="0.2">
      <c r="A33" s="22"/>
      <c r="B33" s="23" t="s">
        <v>60</v>
      </c>
      <c r="C33" s="24">
        <v>517.88</v>
      </c>
      <c r="D33" s="25">
        <f t="shared" si="2"/>
        <v>1.931322183166273E-2</v>
      </c>
      <c r="E33" s="25">
        <f>((C33/C$23)-1)*100</f>
        <v>2.4875818804298344</v>
      </c>
      <c r="F33" s="25">
        <f t="shared" si="4"/>
        <v>2.8437524823258453</v>
      </c>
    </row>
    <row r="34" spans="1:6" x14ac:dyDescent="0.2">
      <c r="A34" s="22"/>
      <c r="B34" s="23" t="s">
        <v>4</v>
      </c>
      <c r="C34" s="24">
        <v>519.27</v>
      </c>
      <c r="D34" s="25">
        <f t="shared" si="2"/>
        <v>0.26840194639685677</v>
      </c>
      <c r="E34" s="25">
        <f>((C34/C$23)-1)*100</f>
        <v>2.7626605450119746</v>
      </c>
      <c r="F34" s="25">
        <f t="shared" si="4"/>
        <v>3.0542986425339258</v>
      </c>
    </row>
    <row r="35" spans="1:6" x14ac:dyDescent="0.2">
      <c r="A35" s="22"/>
      <c r="B35" s="23" t="s">
        <v>5</v>
      </c>
      <c r="C35" s="24">
        <v>521.38</v>
      </c>
      <c r="D35" s="25">
        <f t="shared" si="2"/>
        <v>0.40633966915093467</v>
      </c>
      <c r="E35" s="25">
        <f t="shared" ref="E35" si="5">((C35/C$23)-1)*100</f>
        <v>3.1802259998812588</v>
      </c>
      <c r="F35" s="25">
        <f t="shared" si="4"/>
        <v>3.1802259998812588</v>
      </c>
    </row>
    <row r="36" spans="1:6" x14ac:dyDescent="0.2">
      <c r="A36" s="29">
        <v>2016</v>
      </c>
      <c r="B36" s="32" t="s">
        <v>51</v>
      </c>
      <c r="C36" s="33">
        <v>523.38</v>
      </c>
      <c r="D36" s="34">
        <f t="shared" si="2"/>
        <v>0.38359737619395595</v>
      </c>
      <c r="E36" s="34">
        <f t="shared" ref="E36:E47" si="6">((C36/C$35)-1)*100</f>
        <v>0.38359737619395595</v>
      </c>
      <c r="F36" s="34">
        <f t="shared" si="4"/>
        <v>3.2450239678061932</v>
      </c>
    </row>
    <row r="37" spans="1:6" x14ac:dyDescent="0.2">
      <c r="A37" s="22"/>
      <c r="B37" s="23" t="s">
        <v>52</v>
      </c>
      <c r="C37" s="24">
        <v>526.41</v>
      </c>
      <c r="D37" s="25">
        <f t="shared" si="2"/>
        <v>0.57892926745384266</v>
      </c>
      <c r="E37" s="25">
        <f t="shared" si="6"/>
        <v>0.96474740112777457</v>
      </c>
      <c r="F37" s="25">
        <f t="shared" si="4"/>
        <v>3.4895608068257644</v>
      </c>
    </row>
    <row r="38" spans="1:6" x14ac:dyDescent="0.2">
      <c r="A38" s="22"/>
      <c r="B38" s="23" t="s">
        <v>53</v>
      </c>
      <c r="C38" s="24">
        <v>527.16999999999996</v>
      </c>
      <c r="D38" s="25">
        <f t="shared" si="2"/>
        <v>0.14437415702588385</v>
      </c>
      <c r="E38" s="25">
        <f t="shared" si="6"/>
        <v>1.1105144040814752</v>
      </c>
      <c r="F38" s="25">
        <f t="shared" si="4"/>
        <v>3.1401627797777332</v>
      </c>
    </row>
    <row r="39" spans="1:6" x14ac:dyDescent="0.2">
      <c r="A39" s="22"/>
      <c r="B39" s="23" t="s">
        <v>54</v>
      </c>
      <c r="C39" s="24">
        <v>528.37</v>
      </c>
      <c r="D39" s="25">
        <f t="shared" si="2"/>
        <v>0.22763055560826029</v>
      </c>
      <c r="E39" s="25">
        <f t="shared" si="6"/>
        <v>1.3406728297978399</v>
      </c>
      <c r="F39" s="25">
        <f t="shared" si="4"/>
        <v>3.1046325566873367</v>
      </c>
    </row>
    <row r="40" spans="1:6" x14ac:dyDescent="0.2">
      <c r="A40" s="22"/>
      <c r="B40" s="23" t="s">
        <v>55</v>
      </c>
      <c r="C40" s="24">
        <v>529.73</v>
      </c>
      <c r="D40" s="25">
        <f t="shared" si="2"/>
        <v>0.25739538580920041</v>
      </c>
      <c r="E40" s="25">
        <f t="shared" si="6"/>
        <v>1.6015190456097228</v>
      </c>
      <c r="F40" s="25">
        <f t="shared" si="4"/>
        <v>3.1867853594873097</v>
      </c>
    </row>
    <row r="41" spans="1:6" x14ac:dyDescent="0.2">
      <c r="A41" s="22"/>
      <c r="B41" s="23" t="s">
        <v>56</v>
      </c>
      <c r="C41" s="24">
        <v>530.25</v>
      </c>
      <c r="D41" s="25">
        <f t="shared" si="2"/>
        <v>9.8163215222846212E-2</v>
      </c>
      <c r="E41" s="25">
        <f t="shared" si="6"/>
        <v>1.701254363420146</v>
      </c>
      <c r="F41" s="25">
        <f t="shared" si="4"/>
        <v>2.9591658414399813</v>
      </c>
    </row>
    <row r="42" spans="1:6" x14ac:dyDescent="0.2">
      <c r="A42" s="22"/>
      <c r="B42" s="23" t="s">
        <v>57</v>
      </c>
      <c r="C42" s="24">
        <v>531.25</v>
      </c>
      <c r="D42" s="25">
        <f t="shared" si="2"/>
        <v>0.1885902876001877</v>
      </c>
      <c r="E42" s="25">
        <f t="shared" si="6"/>
        <v>1.893053051517124</v>
      </c>
      <c r="F42" s="25">
        <f t="shared" si="4"/>
        <v>2.8657178816923201</v>
      </c>
    </row>
    <row r="43" spans="1:6" x14ac:dyDescent="0.2">
      <c r="A43" s="22"/>
      <c r="B43" s="23" t="s">
        <v>58</v>
      </c>
      <c r="C43" s="24">
        <v>532.15</v>
      </c>
      <c r="D43" s="25">
        <f t="shared" si="2"/>
        <v>0.16941176470588459</v>
      </c>
      <c r="E43" s="25">
        <f t="shared" si="6"/>
        <v>2.0656718708043975</v>
      </c>
      <c r="F43" s="25">
        <f t="shared" si="4"/>
        <v>2.8150237644422038</v>
      </c>
    </row>
    <row r="44" spans="1:6" x14ac:dyDescent="0.2">
      <c r="A44" s="22"/>
      <c r="B44" s="23" t="s">
        <v>59</v>
      </c>
      <c r="C44" s="24">
        <v>533.42999999999995</v>
      </c>
      <c r="D44" s="25">
        <f t="shared" si="2"/>
        <v>0.24053368411161014</v>
      </c>
      <c r="E44" s="25">
        <f t="shared" si="6"/>
        <v>2.3111741915685213</v>
      </c>
      <c r="F44" s="25">
        <f t="shared" si="4"/>
        <v>3.022519216655728</v>
      </c>
    </row>
    <row r="45" spans="1:6" x14ac:dyDescent="0.2">
      <c r="A45" s="22"/>
      <c r="B45" s="23" t="s">
        <v>60</v>
      </c>
      <c r="C45" s="24">
        <v>533.36</v>
      </c>
      <c r="D45" s="25">
        <f t="shared" si="2"/>
        <v>-1.3122621524841449E-2</v>
      </c>
      <c r="E45" s="25">
        <f t="shared" si="6"/>
        <v>2.297748283401746</v>
      </c>
      <c r="F45" s="25">
        <f t="shared" si="4"/>
        <v>2.9891094462037637</v>
      </c>
    </row>
    <row r="46" spans="1:6" x14ac:dyDescent="0.2">
      <c r="A46" s="22"/>
      <c r="B46" s="23" t="s">
        <v>4</v>
      </c>
      <c r="C46" s="24">
        <v>533.70000000000005</v>
      </c>
      <c r="D46" s="25">
        <f t="shared" si="2"/>
        <v>6.3746812659370988E-2</v>
      </c>
      <c r="E46" s="25">
        <f t="shared" si="6"/>
        <v>2.3629598373547278</v>
      </c>
      <c r="F46" s="25">
        <f t="shared" si="4"/>
        <v>2.7789011496909266</v>
      </c>
    </row>
    <row r="47" spans="1:6" x14ac:dyDescent="0.2">
      <c r="A47" s="22"/>
      <c r="B47" s="23" t="s">
        <v>5</v>
      </c>
      <c r="C47" s="24">
        <v>532.39</v>
      </c>
      <c r="D47" s="25">
        <f t="shared" si="2"/>
        <v>-0.24545624882894579</v>
      </c>
      <c r="E47" s="25">
        <f t="shared" si="6"/>
        <v>2.1117035559476749</v>
      </c>
      <c r="F47" s="25">
        <f t="shared" si="4"/>
        <v>2.1117035559476749</v>
      </c>
    </row>
    <row r="48" spans="1:6" x14ac:dyDescent="0.2">
      <c r="A48" s="29">
        <v>2017</v>
      </c>
      <c r="B48" s="32" t="s">
        <v>51</v>
      </c>
      <c r="C48" s="33">
        <v>531.4</v>
      </c>
      <c r="D48" s="34">
        <f t="shared" si="2"/>
        <v>-0.18595390597119232</v>
      </c>
      <c r="E48" s="34">
        <f>((C48/C$47)-1)*100</f>
        <v>-0.18595390597119232</v>
      </c>
      <c r="F48" s="34">
        <f t="shared" si="4"/>
        <v>1.5323474339867804</v>
      </c>
    </row>
    <row r="49" spans="1:6" x14ac:dyDescent="0.2">
      <c r="A49" s="22"/>
      <c r="B49" s="23" t="s">
        <v>52</v>
      </c>
      <c r="C49" s="24">
        <v>531.85</v>
      </c>
      <c r="D49" s="25">
        <f t="shared" si="2"/>
        <v>8.4681972149058815E-2</v>
      </c>
      <c r="E49" s="25">
        <f>((C49/C$47)-1)*100</f>
        <v>-0.10142940325700289</v>
      </c>
      <c r="F49" s="25">
        <f t="shared" si="4"/>
        <v>1.0334150187116586</v>
      </c>
    </row>
    <row r="50" spans="1:6" x14ac:dyDescent="0.2">
      <c r="A50" s="22"/>
      <c r="B50" s="23" t="s">
        <v>53</v>
      </c>
      <c r="C50" s="24">
        <v>533.19000000000005</v>
      </c>
      <c r="D50" s="25">
        <f>((C50/C49)-1)*100</f>
        <v>0.25195073799004764</v>
      </c>
      <c r="E50" s="25">
        <f t="shared" ref="E50" si="7">((C50/C$47)-1)*100</f>
        <v>0.1502657826029985</v>
      </c>
      <c r="F50" s="25">
        <f t="shared" si="4"/>
        <v>1.1419466206347373</v>
      </c>
    </row>
    <row r="51" spans="1:6" x14ac:dyDescent="0.2">
      <c r="A51" s="22"/>
      <c r="B51" s="23" t="s">
        <v>54</v>
      </c>
      <c r="C51" s="24">
        <v>534.26</v>
      </c>
      <c r="D51" s="25">
        <f>((C51/C50)-1)*100</f>
        <v>0.20067893246309421</v>
      </c>
      <c r="E51" s="25">
        <f>((C51/C$47)-1)*100</f>
        <v>0.35124626683447069</v>
      </c>
      <c r="F51" s="25">
        <f>((C51/C39)-1)*100</f>
        <v>1.1147491341295002</v>
      </c>
    </row>
    <row r="52" spans="1:6" x14ac:dyDescent="0.2">
      <c r="A52" s="22"/>
      <c r="B52" s="23" t="s">
        <v>55</v>
      </c>
      <c r="C52" s="24">
        <v>534.41</v>
      </c>
      <c r="D52" s="25">
        <f t="shared" ref="D52:D59" si="8">((C52/C51)-1)*100</f>
        <v>2.8076217571970652E-2</v>
      </c>
      <c r="E52" s="25">
        <f t="shared" ref="E52:E59" si="9">((C52/C$47)-1)*100</f>
        <v>0.37942110107251903</v>
      </c>
      <c r="F52" s="25">
        <f t="shared" si="4"/>
        <v>0.88346893700563811</v>
      </c>
    </row>
    <row r="53" spans="1:6" x14ac:dyDescent="0.2">
      <c r="A53" s="22"/>
      <c r="B53" s="23" t="s">
        <v>56</v>
      </c>
      <c r="C53" s="24">
        <v>534.73</v>
      </c>
      <c r="D53" s="25">
        <f t="shared" si="8"/>
        <v>5.9879119028471983E-2</v>
      </c>
      <c r="E53" s="25">
        <f t="shared" si="9"/>
        <v>0.43952741411372731</v>
      </c>
      <c r="F53" s="25">
        <f t="shared" si="4"/>
        <v>0.84488448844883823</v>
      </c>
    </row>
    <row r="54" spans="1:6" x14ac:dyDescent="0.2">
      <c r="A54" s="22"/>
      <c r="B54" s="23" t="s">
        <v>57</v>
      </c>
      <c r="C54" s="24">
        <v>535.39</v>
      </c>
      <c r="D54" s="25">
        <f t="shared" si="8"/>
        <v>0.12342677612999786</v>
      </c>
      <c r="E54" s="25">
        <f t="shared" si="9"/>
        <v>0.56349668476116666</v>
      </c>
      <c r="F54" s="25">
        <f t="shared" si="4"/>
        <v>0.77929411764705581</v>
      </c>
    </row>
    <row r="55" spans="1:6" x14ac:dyDescent="0.2">
      <c r="A55" s="22"/>
      <c r="B55" s="23" t="s">
        <v>58</v>
      </c>
      <c r="C55" s="24">
        <v>537.04</v>
      </c>
      <c r="D55" s="25">
        <f t="shared" si="8"/>
        <v>0.30818655559499142</v>
      </c>
      <c r="E55" s="25">
        <f t="shared" si="9"/>
        <v>0.87341986137980943</v>
      </c>
      <c r="F55" s="25">
        <f t="shared" si="4"/>
        <v>0.91891384008269128</v>
      </c>
    </row>
    <row r="56" spans="1:6" x14ac:dyDescent="0.2">
      <c r="A56" s="22"/>
      <c r="B56" s="23" t="s">
        <v>59</v>
      </c>
      <c r="C56" s="24">
        <v>537.52</v>
      </c>
      <c r="D56" s="25">
        <f>((C56/C55)-1)*100</f>
        <v>8.9378817220331364E-2</v>
      </c>
      <c r="E56" s="25">
        <f>((C56/C$47)-1)*100</f>
        <v>0.96357933094159964</v>
      </c>
      <c r="F56" s="25">
        <f>((C56/C44)-1)*100</f>
        <v>0.76673602909473892</v>
      </c>
    </row>
    <row r="57" spans="1:6" x14ac:dyDescent="0.2">
      <c r="A57" s="22"/>
      <c r="B57" s="23" t="s">
        <v>60</v>
      </c>
      <c r="C57" s="24">
        <v>538.97</v>
      </c>
      <c r="D57" s="25">
        <f t="shared" si="8"/>
        <v>0.26975740437567008</v>
      </c>
      <c r="E57" s="25">
        <f t="shared" si="9"/>
        <v>1.2359360619095039</v>
      </c>
      <c r="F57" s="25">
        <f t="shared" si="4"/>
        <v>1.0518224088795547</v>
      </c>
    </row>
    <row r="58" spans="1:6" x14ac:dyDescent="0.2">
      <c r="A58" s="22"/>
      <c r="B58" s="23" t="s">
        <v>4</v>
      </c>
      <c r="C58" s="24">
        <v>541.92999999999995</v>
      </c>
      <c r="D58" s="25">
        <f t="shared" si="8"/>
        <v>0.54919568807167973</v>
      </c>
      <c r="E58" s="25">
        <f t="shared" si="9"/>
        <v>1.791919457540514</v>
      </c>
      <c r="F58" s="25">
        <f t="shared" si="4"/>
        <v>1.5420648304290685</v>
      </c>
    </row>
    <row r="59" spans="1:6" x14ac:dyDescent="0.2">
      <c r="A59" s="43"/>
      <c r="B59" s="44" t="s">
        <v>5</v>
      </c>
      <c r="C59" s="26">
        <v>542.71</v>
      </c>
      <c r="D59" s="45">
        <f t="shared" si="8"/>
        <v>0.1439300278633926</v>
      </c>
      <c r="E59" s="45">
        <f t="shared" si="9"/>
        <v>1.9384285955784453</v>
      </c>
      <c r="F59" s="45">
        <f t="shared" si="4"/>
        <v>1.9384285955784453</v>
      </c>
    </row>
    <row r="60" spans="1:6" x14ac:dyDescent="0.2">
      <c r="A60" s="29">
        <v>2018</v>
      </c>
      <c r="B60" s="32" t="s">
        <v>51</v>
      </c>
      <c r="C60" s="24">
        <v>544.66</v>
      </c>
      <c r="D60" s="25">
        <f>((C60/C59)-1)*100</f>
        <v>0.35930791767240233</v>
      </c>
      <c r="E60" s="25">
        <f>((C60/C$59)-1)*100</f>
        <v>0.35930791767240233</v>
      </c>
      <c r="F60" s="25">
        <f>((C60/C48)-1)*100</f>
        <v>2.4952954459917187</v>
      </c>
    </row>
    <row r="61" spans="1:6" x14ac:dyDescent="0.2">
      <c r="A61" s="22"/>
      <c r="B61" s="23" t="s">
        <v>52</v>
      </c>
      <c r="C61" s="24">
        <v>545.64</v>
      </c>
      <c r="D61" s="25">
        <f t="shared" ref="D61:D71" si="10">((C61/C60)-1)*100</f>
        <v>0.17992876289796289</v>
      </c>
      <c r="E61" s="25">
        <f t="shared" ref="E61:E71" si="11">((C61/C$59)-1)*100</f>
        <v>0.53988317886162207</v>
      </c>
      <c r="F61" s="25">
        <f t="shared" ref="F61:F71" si="12">((C61/C49)-1)*100</f>
        <v>2.5928363260317777</v>
      </c>
    </row>
    <row r="62" spans="1:6" x14ac:dyDescent="0.2">
      <c r="A62" s="22"/>
      <c r="B62" s="23" t="s">
        <v>53</v>
      </c>
      <c r="C62" s="24">
        <v>547.34</v>
      </c>
      <c r="D62" s="25">
        <f t="shared" si="10"/>
        <v>0.3115607360164363</v>
      </c>
      <c r="E62" s="25">
        <f t="shared" si="11"/>
        <v>0.85312597888373976</v>
      </c>
      <c r="F62" s="25">
        <f t="shared" si="12"/>
        <v>2.653838219021365</v>
      </c>
    </row>
    <row r="63" spans="1:6" x14ac:dyDescent="0.2">
      <c r="A63" s="22"/>
      <c r="B63" s="23" t="s">
        <v>54</v>
      </c>
      <c r="C63" s="24">
        <v>548.95000000000005</v>
      </c>
      <c r="D63" s="25">
        <f t="shared" si="10"/>
        <v>0.29414988855189783</v>
      </c>
      <c r="E63" s="25">
        <f t="shared" si="11"/>
        <v>1.1497853365517452</v>
      </c>
      <c r="F63" s="25">
        <f t="shared" si="12"/>
        <v>2.7495975742148016</v>
      </c>
    </row>
    <row r="64" spans="1:6" x14ac:dyDescent="0.2">
      <c r="A64" s="22"/>
      <c r="B64" s="23" t="s">
        <v>55</v>
      </c>
      <c r="C64" s="24">
        <v>551.23</v>
      </c>
      <c r="D64" s="25">
        <f t="shared" si="10"/>
        <v>0.41533837325802292</v>
      </c>
      <c r="E64" s="25">
        <f t="shared" si="11"/>
        <v>1.5698992095225739</v>
      </c>
      <c r="F64" s="25">
        <f t="shared" si="12"/>
        <v>3.147396193933516</v>
      </c>
    </row>
    <row r="65" spans="1:6" x14ac:dyDescent="0.2">
      <c r="A65" s="22"/>
      <c r="B65" s="23" t="s">
        <v>56</v>
      </c>
      <c r="C65" s="24">
        <v>554.04</v>
      </c>
      <c r="D65" s="25">
        <f>((C65/C64)-1)*100</f>
        <v>0.50976906191606552</v>
      </c>
      <c r="E65" s="25">
        <f>((C65/C$59)-1)*100</f>
        <v>2.0876711319120611</v>
      </c>
      <c r="F65" s="25">
        <f>((C65/C53)-1)*100</f>
        <v>3.6111682531370759</v>
      </c>
    </row>
    <row r="66" spans="1:6" x14ac:dyDescent="0.2">
      <c r="A66" s="22"/>
      <c r="B66" s="23" t="s">
        <v>57</v>
      </c>
      <c r="C66" s="24">
        <v>557.1</v>
      </c>
      <c r="D66" s="25">
        <f t="shared" si="10"/>
        <v>0.55230669265757815</v>
      </c>
      <c r="E66" s="25">
        <f t="shared" si="11"/>
        <v>2.6515081719518774</v>
      </c>
      <c r="F66" s="25">
        <f t="shared" si="12"/>
        <v>4.0549879527073784</v>
      </c>
    </row>
    <row r="67" spans="1:6" x14ac:dyDescent="0.2">
      <c r="A67" s="22"/>
      <c r="B67" s="23" t="s">
        <v>58</v>
      </c>
      <c r="C67" s="24">
        <v>563.5</v>
      </c>
      <c r="D67" s="25">
        <f t="shared" si="10"/>
        <v>1.1488063184347475</v>
      </c>
      <c r="E67" s="25">
        <f t="shared" si="11"/>
        <v>3.8307751837998172</v>
      </c>
      <c r="F67" s="25">
        <f t="shared" si="12"/>
        <v>4.9270072992700698</v>
      </c>
    </row>
    <row r="68" spans="1:6" x14ac:dyDescent="0.2">
      <c r="A68" s="22"/>
      <c r="B68" s="23" t="s">
        <v>59</v>
      </c>
      <c r="C68" s="24">
        <v>568.86</v>
      </c>
      <c r="D68" s="25">
        <f t="shared" si="10"/>
        <v>0.9511978704525248</v>
      </c>
      <c r="E68" s="25">
        <f t="shared" si="11"/>
        <v>4.8184113062224698</v>
      </c>
      <c r="F68" s="25">
        <f t="shared" si="12"/>
        <v>5.8304807262985703</v>
      </c>
    </row>
    <row r="69" spans="1:6" x14ac:dyDescent="0.2">
      <c r="A69" s="22"/>
      <c r="B69" s="23" t="s">
        <v>60</v>
      </c>
      <c r="C69" s="24">
        <v>569.66999999999996</v>
      </c>
      <c r="D69" s="25">
        <f t="shared" si="10"/>
        <v>0.14239004324436699</v>
      </c>
      <c r="E69" s="25">
        <f t="shared" si="11"/>
        <v>4.9676622874094578</v>
      </c>
      <c r="F69" s="25">
        <f t="shared" si="12"/>
        <v>5.6960498729057063</v>
      </c>
    </row>
    <row r="70" spans="1:6" x14ac:dyDescent="0.2">
      <c r="A70" s="22"/>
      <c r="B70" s="23" t="s">
        <v>4</v>
      </c>
      <c r="C70" s="24">
        <v>571.83000000000004</v>
      </c>
      <c r="D70" s="25">
        <f t="shared" si="10"/>
        <v>0.37916688609196392</v>
      </c>
      <c r="E70" s="25">
        <f t="shared" si="11"/>
        <v>5.3656649039081739</v>
      </c>
      <c r="F70" s="25">
        <f t="shared" si="12"/>
        <v>5.5173177347628055</v>
      </c>
    </row>
    <row r="71" spans="1:6" x14ac:dyDescent="0.2">
      <c r="A71" s="43"/>
      <c r="B71" s="23" t="s">
        <v>5</v>
      </c>
      <c r="C71" s="24">
        <v>573.82000000000005</v>
      </c>
      <c r="D71" s="25">
        <f t="shared" si="10"/>
        <v>0.34800552611791158</v>
      </c>
      <c r="E71" s="25">
        <f t="shared" si="11"/>
        <v>5.7323432404046359</v>
      </c>
      <c r="F71" s="25">
        <f t="shared" si="12"/>
        <v>5.7323432404046359</v>
      </c>
    </row>
    <row r="72" spans="1:6" x14ac:dyDescent="0.2">
      <c r="A72" s="29">
        <v>2019</v>
      </c>
      <c r="B72" s="32" t="s">
        <v>51</v>
      </c>
      <c r="C72" s="33">
        <v>576.45000000000005</v>
      </c>
      <c r="D72" s="34">
        <f>((C72/C71)-1)*100</f>
        <v>0.4583318810776893</v>
      </c>
      <c r="E72" s="34">
        <f>((C72/C$71)-1)*100</f>
        <v>0.4583318810776893</v>
      </c>
      <c r="F72" s="34">
        <f>((C72/C60)-1)*100</f>
        <v>5.8366687474755041</v>
      </c>
    </row>
    <row r="73" spans="1:6" x14ac:dyDescent="0.2">
      <c r="A73" s="22"/>
      <c r="B73" s="23" t="s">
        <v>52</v>
      </c>
      <c r="C73" s="24">
        <v>578.01</v>
      </c>
      <c r="D73" s="25">
        <f t="shared" ref="D73:D76" si="13">((C73/C72)-1)*100</f>
        <v>0.2706219099661622</v>
      </c>
      <c r="E73" s="25">
        <f>((C73/C$71)-1)*100</f>
        <v>0.73019413753441231</v>
      </c>
      <c r="F73" s="25">
        <f t="shared" ref="F73:F76" si="14">((C73/C61)-1)*100</f>
        <v>5.9324829557950265</v>
      </c>
    </row>
    <row r="74" spans="1:6" x14ac:dyDescent="0.2">
      <c r="A74" s="22"/>
      <c r="B74" s="23" t="s">
        <v>53</v>
      </c>
      <c r="C74" s="24">
        <v>582.03</v>
      </c>
      <c r="D74" s="25">
        <f t="shared" si="13"/>
        <v>0.69548969741006772</v>
      </c>
      <c r="E74" s="25">
        <f t="shared" ref="E74:E83" si="15">((C74/C$71)-1)*100</f>
        <v>1.4307622599421199</v>
      </c>
      <c r="F74" s="25">
        <f t="shared" si="14"/>
        <v>6.3379252384258233</v>
      </c>
    </row>
    <row r="75" spans="1:6" x14ac:dyDescent="0.2">
      <c r="A75" s="22"/>
      <c r="B75" s="23" t="s">
        <v>54</v>
      </c>
      <c r="C75" s="24">
        <v>582.79999999999995</v>
      </c>
      <c r="D75" s="25">
        <f t="shared" si="13"/>
        <v>0.13229558613816472</v>
      </c>
      <c r="E75" s="25">
        <f t="shared" si="15"/>
        <v>1.5649506813983249</v>
      </c>
      <c r="F75" s="25">
        <f t="shared" si="14"/>
        <v>6.1663175152563809</v>
      </c>
    </row>
    <row r="76" spans="1:6" x14ac:dyDescent="0.2">
      <c r="A76" s="22"/>
      <c r="B76" s="23" t="s">
        <v>55</v>
      </c>
      <c r="C76" s="24">
        <v>585.74</v>
      </c>
      <c r="D76" s="25">
        <f t="shared" si="13"/>
        <v>0.50446122168841256</v>
      </c>
      <c r="E76" s="25">
        <f t="shared" si="15"/>
        <v>2.0773064724129542</v>
      </c>
      <c r="F76" s="25">
        <f t="shared" si="14"/>
        <v>6.2605446002576004</v>
      </c>
    </row>
    <row r="77" spans="1:6" ht="10.5" customHeight="1" x14ac:dyDescent="0.2">
      <c r="A77" s="22"/>
      <c r="B77" s="23" t="s">
        <v>56</v>
      </c>
      <c r="C77" s="24">
        <v>586.28</v>
      </c>
      <c r="D77" s="25">
        <f>((C77/C76)-1)*100</f>
        <v>9.2191074538194862E-2</v>
      </c>
      <c r="E77" s="25">
        <f t="shared" si="15"/>
        <v>2.1714126381094934</v>
      </c>
      <c r="F77" s="25">
        <f>((C77/C65)-1)*100</f>
        <v>5.8190744350588464</v>
      </c>
    </row>
    <row r="78" spans="1:6" x14ac:dyDescent="0.2">
      <c r="A78" s="22"/>
      <c r="B78" s="23" t="s">
        <v>57</v>
      </c>
      <c r="C78" s="24">
        <v>587.01</v>
      </c>
      <c r="D78" s="25">
        <v>0.13</v>
      </c>
      <c r="E78" s="25">
        <f t="shared" si="15"/>
        <v>2.2986302324770724</v>
      </c>
      <c r="F78" s="25">
        <f t="shared" ref="F78:F95" si="16">((C78/C66)-1)*100</f>
        <v>5.3688745288098971</v>
      </c>
    </row>
    <row r="79" spans="1:6" x14ac:dyDescent="0.2">
      <c r="A79" s="22"/>
      <c r="B79" s="23" t="s">
        <v>58</v>
      </c>
      <c r="C79" s="24">
        <v>588.55999999999995</v>
      </c>
      <c r="D79" s="25">
        <f t="shared" ref="D79:D83" si="17">((C79/C78)-1)*100</f>
        <v>0.26405001618370338</v>
      </c>
      <c r="E79" s="25">
        <f>((C79/C$71)-1)*100</f>
        <v>2.568749782161639</v>
      </c>
      <c r="F79" s="25">
        <f t="shared" si="16"/>
        <v>4.4472049689440851</v>
      </c>
    </row>
    <row r="80" spans="1:6" x14ac:dyDescent="0.2">
      <c r="A80" s="22"/>
      <c r="B80" s="23" t="s">
        <v>59</v>
      </c>
      <c r="C80" s="24">
        <v>589.54999999999995</v>
      </c>
      <c r="D80" s="25">
        <f t="shared" si="17"/>
        <v>0.16820714965339878</v>
      </c>
      <c r="E80" s="25">
        <f t="shared" si="15"/>
        <v>2.7412777526053311</v>
      </c>
      <c r="F80" s="25">
        <f t="shared" si="16"/>
        <v>3.6370987589213311</v>
      </c>
    </row>
    <row r="81" spans="1:6" x14ac:dyDescent="0.2">
      <c r="A81" s="22"/>
      <c r="B81" s="23" t="s">
        <v>60</v>
      </c>
      <c r="C81" s="24">
        <v>590.52</v>
      </c>
      <c r="D81" s="25">
        <v>0.17</v>
      </c>
      <c r="E81" s="25">
        <f t="shared" si="15"/>
        <v>2.9103203095047103</v>
      </c>
      <c r="F81" s="25">
        <f t="shared" si="16"/>
        <v>3.6600136921375537</v>
      </c>
    </row>
    <row r="82" spans="1:6" x14ac:dyDescent="0.2">
      <c r="A82" s="22"/>
      <c r="B82" s="23" t="s">
        <v>4</v>
      </c>
      <c r="C82" s="24">
        <v>591.11</v>
      </c>
      <c r="D82" s="25">
        <f t="shared" si="17"/>
        <v>9.9911942017216759E-2</v>
      </c>
      <c r="E82" s="25">
        <f t="shared" si="15"/>
        <v>3.0131400090620764</v>
      </c>
      <c r="F82" s="25">
        <f t="shared" si="16"/>
        <v>3.3716314289211846</v>
      </c>
    </row>
    <row r="83" spans="1:6" x14ac:dyDescent="0.2">
      <c r="A83" s="43"/>
      <c r="B83" s="44" t="s">
        <v>5</v>
      </c>
      <c r="C83" s="24">
        <v>593.6</v>
      </c>
      <c r="D83" s="25">
        <f t="shared" si="17"/>
        <v>0.42124139331090049</v>
      </c>
      <c r="E83" s="25">
        <f t="shared" si="15"/>
        <v>3.4470739953295304</v>
      </c>
      <c r="F83" s="25">
        <f t="shared" si="16"/>
        <v>3.4470739953295304</v>
      </c>
    </row>
    <row r="84" spans="1:6" x14ac:dyDescent="0.2">
      <c r="A84" s="29">
        <v>2020</v>
      </c>
      <c r="B84" s="32" t="s">
        <v>51</v>
      </c>
      <c r="C84" s="33">
        <v>594.16</v>
      </c>
      <c r="D84" s="34">
        <f>((C84/C83)-1)*100</f>
        <v>9.433962264149276E-2</v>
      </c>
      <c r="E84" s="34">
        <f>((C84/C$83)-1)*100</f>
        <v>9.433962264149276E-2</v>
      </c>
      <c r="F84" s="34">
        <f t="shared" si="16"/>
        <v>3.0722525804492973</v>
      </c>
    </row>
    <row r="85" spans="1:6" x14ac:dyDescent="0.2">
      <c r="A85" s="22"/>
      <c r="B85" s="23" t="s">
        <v>52</v>
      </c>
      <c r="C85" s="24">
        <v>595.21</v>
      </c>
      <c r="D85" s="25">
        <f>((C85/C84)-1)*100</f>
        <v>0.17672007540057155</v>
      </c>
      <c r="E85" s="25">
        <f>((C85/C$83)-1)*100</f>
        <v>0.27122641509433887</v>
      </c>
      <c r="F85" s="25">
        <f t="shared" si="16"/>
        <v>2.9757270635456301</v>
      </c>
    </row>
    <row r="86" spans="1:6" x14ac:dyDescent="0.2">
      <c r="A86" s="22"/>
      <c r="B86" s="23" t="s">
        <v>53</v>
      </c>
      <c r="C86" s="24">
        <v>595.89</v>
      </c>
      <c r="D86" s="25">
        <f>((C86/C85)-1)*100</f>
        <v>0.11424539238251707</v>
      </c>
      <c r="E86" s="25">
        <f>((C86/C$83)-1)*100</f>
        <v>0.38578167115901341</v>
      </c>
      <c r="F86" s="25">
        <f t="shared" si="16"/>
        <v>2.3813205504870982</v>
      </c>
    </row>
    <row r="87" spans="1:6" x14ac:dyDescent="0.2">
      <c r="A87" s="22"/>
      <c r="B87" s="23" t="s">
        <v>54</v>
      </c>
      <c r="C87" s="24">
        <v>595.70000000000005</v>
      </c>
      <c r="D87" s="25">
        <f>((C87/C86)-1)*100</f>
        <v>-3.1885079460969301E-2</v>
      </c>
      <c r="E87" s="25">
        <f>((C87/C$83)-1)*100</f>
        <v>0.35377358490567001</v>
      </c>
      <c r="F87" s="25">
        <f t="shared" si="16"/>
        <v>2.2134522992450334</v>
      </c>
    </row>
    <row r="88" spans="1:6" x14ac:dyDescent="0.2">
      <c r="A88" s="22"/>
      <c r="B88" s="23" t="s">
        <v>55</v>
      </c>
      <c r="C88" s="24">
        <v>594.27</v>
      </c>
      <c r="D88" s="25">
        <f>((C88/C87)-1)*100</f>
        <v>-0.24005371831460343</v>
      </c>
      <c r="E88" s="25">
        <f>((C88/C$83)-1)*100</f>
        <v>0.11287061994609271</v>
      </c>
      <c r="F88" s="25">
        <f t="shared" si="16"/>
        <v>1.456277529279193</v>
      </c>
    </row>
    <row r="89" spans="1:6" x14ac:dyDescent="0.2">
      <c r="A89" s="22"/>
      <c r="B89" s="23" t="s">
        <v>56</v>
      </c>
      <c r="C89" s="24">
        <v>596.87</v>
      </c>
      <c r="D89" s="25">
        <f t="shared" ref="D89:D95" si="18">((C89/C88)-1)*100</f>
        <v>0.43751156881552955</v>
      </c>
      <c r="E89" s="25">
        <f t="shared" ref="E89:E95" si="19">((C89/C$83)-1)*100</f>
        <v>0.5508760107816757</v>
      </c>
      <c r="F89" s="25">
        <f t="shared" si="16"/>
        <v>1.8063041550112624</v>
      </c>
    </row>
    <row r="90" spans="1:6" x14ac:dyDescent="0.2">
      <c r="A90" s="22"/>
      <c r="B90" s="23" t="s">
        <v>57</v>
      </c>
      <c r="C90" s="24">
        <v>606.76</v>
      </c>
      <c r="D90" s="25">
        <f t="shared" si="18"/>
        <v>1.656977231222867</v>
      </c>
      <c r="E90" s="25">
        <f t="shared" si="19"/>
        <v>2.2169811320754684</v>
      </c>
      <c r="F90" s="25">
        <f t="shared" si="16"/>
        <v>3.3645082707279172</v>
      </c>
    </row>
    <row r="91" spans="1:6" x14ac:dyDescent="0.2">
      <c r="A91" s="22"/>
      <c r="B91" s="23" t="s">
        <v>58</v>
      </c>
      <c r="C91" s="24">
        <v>615.69000000000005</v>
      </c>
      <c r="D91" s="25">
        <f>((C91/C90)-1)*100</f>
        <v>1.4717515986551577</v>
      </c>
      <c r="E91" s="25">
        <f>((C91/C$83)-1)*100</f>
        <v>3.7213611859838291</v>
      </c>
      <c r="F91" s="25">
        <f>((C91/C79)-1)*100</f>
        <v>4.6095555253500287</v>
      </c>
    </row>
    <row r="92" spans="1:6" x14ac:dyDescent="0.2">
      <c r="A92" s="22"/>
      <c r="B92" s="23" t="s">
        <v>59</v>
      </c>
      <c r="C92" s="24">
        <v>636.91999999999996</v>
      </c>
      <c r="D92" s="25">
        <f>((C92/C91)-1)*100</f>
        <v>3.4481638486900668</v>
      </c>
      <c r="E92" s="25">
        <f>((C92/C$83)-1)*100</f>
        <v>7.2978436657681778</v>
      </c>
      <c r="F92" s="25">
        <f>((C92/C80)-1)*100</f>
        <v>8.034941904842686</v>
      </c>
    </row>
    <row r="93" spans="1:6" x14ac:dyDescent="0.2">
      <c r="A93" s="22"/>
      <c r="B93" s="23" t="s">
        <v>60</v>
      </c>
      <c r="C93" s="24">
        <v>658.45</v>
      </c>
      <c r="D93" s="25">
        <f>((C93/C92)-1)*100</f>
        <v>3.380330339760107</v>
      </c>
      <c r="E93" s="25">
        <f>((C93/C$83)-1)*100</f>
        <v>10.924865229110514</v>
      </c>
      <c r="F93" s="25">
        <f>((C93/C81)-1)*100</f>
        <v>11.503420713947033</v>
      </c>
    </row>
    <row r="94" spans="1:6" x14ac:dyDescent="0.2">
      <c r="A94" s="22"/>
      <c r="B94" s="23" t="s">
        <v>4</v>
      </c>
      <c r="C94" s="24">
        <v>676.02</v>
      </c>
      <c r="D94" s="25">
        <f>((C94/C93)-1)*100</f>
        <v>2.6683878806287309</v>
      </c>
      <c r="E94" s="25">
        <f>((C94/C$83)-1)*100</f>
        <v>13.884770889487875</v>
      </c>
      <c r="F94" s="25">
        <f>((C94/C82)-1)*100</f>
        <v>14.364500685151649</v>
      </c>
    </row>
    <row r="95" spans="1:6" x14ac:dyDescent="0.2">
      <c r="A95" s="43"/>
      <c r="B95" s="44" t="s">
        <v>5</v>
      </c>
      <c r="C95" s="26">
        <v>694.35</v>
      </c>
      <c r="D95" s="45">
        <f t="shared" si="18"/>
        <v>2.7114582408804599</v>
      </c>
      <c r="E95" s="45">
        <f t="shared" si="19"/>
        <v>16.972708894878696</v>
      </c>
      <c r="F95" s="25">
        <f t="shared" si="16"/>
        <v>16.972708894878696</v>
      </c>
    </row>
    <row r="96" spans="1:6" x14ac:dyDescent="0.2">
      <c r="A96" s="29">
        <v>2021</v>
      </c>
      <c r="B96" s="32" t="s">
        <v>51</v>
      </c>
      <c r="C96" s="33">
        <v>708.43</v>
      </c>
      <c r="D96" s="34">
        <f t="shared" ref="D96:D101" si="20">((C96/C95)-1)*100</f>
        <v>2.0277957802260937</v>
      </c>
      <c r="E96" s="34">
        <f t="shared" ref="E96:E101" si="21">((C96/C$95)-1)*100</f>
        <v>2.0277957802260937</v>
      </c>
      <c r="F96" s="34">
        <f t="shared" ref="F96" si="22">((C96/C84)-1)*100</f>
        <v>19.232193348592965</v>
      </c>
    </row>
    <row r="97" spans="1:6" x14ac:dyDescent="0.2">
      <c r="A97" s="22"/>
      <c r="B97" s="23" t="s">
        <v>52</v>
      </c>
      <c r="C97" s="24">
        <v>730.58</v>
      </c>
      <c r="D97" s="25">
        <f t="shared" si="20"/>
        <v>3.1266321302034106</v>
      </c>
      <c r="E97" s="25">
        <f t="shared" si="21"/>
        <v>5.2178296248289735</v>
      </c>
      <c r="F97" s="25">
        <f t="shared" ref="F97:F105" si="23">((C97/C85)-1)*100</f>
        <v>22.743233480620283</v>
      </c>
    </row>
    <row r="98" spans="1:6" x14ac:dyDescent="0.2">
      <c r="A98" s="22"/>
      <c r="B98" s="23" t="s">
        <v>53</v>
      </c>
      <c r="C98" s="24">
        <v>760.37</v>
      </c>
      <c r="D98" s="25">
        <f t="shared" si="20"/>
        <v>4.0775821949683655</v>
      </c>
      <c r="E98" s="25">
        <f t="shared" si="21"/>
        <v>9.5081731115431722</v>
      </c>
      <c r="F98" s="25">
        <f t="shared" si="23"/>
        <v>27.602409840742425</v>
      </c>
    </row>
    <row r="99" spans="1:6" x14ac:dyDescent="0.2">
      <c r="A99" s="22"/>
      <c r="B99" s="23" t="s">
        <v>54</v>
      </c>
      <c r="C99" s="24">
        <v>787.47</v>
      </c>
      <c r="D99" s="25">
        <f t="shared" si="20"/>
        <v>3.564054341965095</v>
      </c>
      <c r="E99" s="25">
        <f t="shared" si="21"/>
        <v>13.411103910131782</v>
      </c>
      <c r="F99" s="25">
        <f t="shared" si="23"/>
        <v>32.192378714117844</v>
      </c>
    </row>
    <row r="100" spans="1:6" x14ac:dyDescent="0.2">
      <c r="A100" s="22"/>
      <c r="B100" s="23" t="s">
        <v>55</v>
      </c>
      <c r="C100" s="24">
        <v>802.55</v>
      </c>
      <c r="D100" s="25">
        <f t="shared" si="20"/>
        <v>1.9149935870572676</v>
      </c>
      <c r="E100" s="25">
        <f t="shared" si="21"/>
        <v>15.582919277021666</v>
      </c>
      <c r="F100" s="25">
        <f t="shared" si="23"/>
        <v>35.048042135729538</v>
      </c>
    </row>
    <row r="101" spans="1:6" x14ac:dyDescent="0.2">
      <c r="A101" s="22"/>
      <c r="B101" s="23" t="s">
        <v>56</v>
      </c>
      <c r="C101" s="24">
        <v>821.97</v>
      </c>
      <c r="D101" s="25">
        <f t="shared" si="20"/>
        <v>2.4197869291632923</v>
      </c>
      <c r="E101" s="25">
        <f t="shared" si="21"/>
        <v>18.379779650032411</v>
      </c>
      <c r="F101" s="25">
        <f t="shared" si="23"/>
        <v>37.713404929046533</v>
      </c>
    </row>
    <row r="102" spans="1:6" x14ac:dyDescent="0.2">
      <c r="A102" s="22"/>
      <c r="B102" s="23" t="s">
        <v>57</v>
      </c>
      <c r="C102" s="24">
        <v>833.77</v>
      </c>
      <c r="D102" s="25">
        <f>((C102/C101)-1)*100</f>
        <v>1.4355755076219223</v>
      </c>
      <c r="E102" s="25">
        <f>((C102/C$95)-1)*100</f>
        <v>20.079210772665078</v>
      </c>
      <c r="F102" s="25">
        <f t="shared" si="23"/>
        <v>37.413474850023064</v>
      </c>
    </row>
    <row r="103" spans="1:6" x14ac:dyDescent="0.2">
      <c r="A103" s="22"/>
      <c r="B103" s="23" t="s">
        <v>58</v>
      </c>
      <c r="C103" s="24">
        <v>842.9</v>
      </c>
      <c r="D103" s="25">
        <f>((C103/C102)-1)*100</f>
        <v>1.0950262062679128</v>
      </c>
      <c r="E103" s="25">
        <f t="shared" ref="E103:E107" si="24">((C103/C$95)-1)*100</f>
        <v>21.394109598905441</v>
      </c>
      <c r="F103" s="25">
        <f t="shared" si="23"/>
        <v>36.903311731553188</v>
      </c>
    </row>
    <row r="104" spans="1:6" x14ac:dyDescent="0.2">
      <c r="A104" s="22"/>
      <c r="B104" s="23" t="s">
        <v>59</v>
      </c>
      <c r="C104" s="24">
        <v>852.93</v>
      </c>
      <c r="D104" s="25">
        <f>((C104/C103)-1)*100</f>
        <v>1.189939494601977</v>
      </c>
      <c r="E104" s="25">
        <f t="shared" si="24"/>
        <v>22.838626053143219</v>
      </c>
      <c r="F104" s="25">
        <f t="shared" si="23"/>
        <v>33.914777366074219</v>
      </c>
    </row>
    <row r="105" spans="1:6" x14ac:dyDescent="0.2">
      <c r="A105" s="22"/>
      <c r="B105" s="23" t="s">
        <v>60</v>
      </c>
      <c r="C105" s="24">
        <v>853.57</v>
      </c>
      <c r="D105" s="25">
        <f>((C105/C104)-1)*100</f>
        <v>7.5035465981976301E-2</v>
      </c>
      <c r="E105" s="25">
        <f t="shared" si="24"/>
        <v>22.930798588608049</v>
      </c>
      <c r="F105" s="25">
        <f t="shared" si="23"/>
        <v>29.633229554256204</v>
      </c>
    </row>
    <row r="106" spans="1:6" x14ac:dyDescent="0.2">
      <c r="A106" s="22"/>
      <c r="B106" s="23" t="s">
        <v>4</v>
      </c>
      <c r="C106" s="24">
        <v>860.98</v>
      </c>
      <c r="D106" s="25">
        <f>((C106/C105)-1)*100</f>
        <v>0.86811860772988414</v>
      </c>
      <c r="E106" s="25">
        <f>((C106/C$95)-1)*100</f>
        <v>23.997983725786696</v>
      </c>
      <c r="F106" s="25">
        <f>((C106/C94)-1)*100</f>
        <v>27.360137274045158</v>
      </c>
    </row>
    <row r="107" spans="1:6" x14ac:dyDescent="0.2">
      <c r="A107" s="43"/>
      <c r="B107" s="44" t="s">
        <v>5</v>
      </c>
      <c r="C107" s="26">
        <v>866.96</v>
      </c>
      <c r="D107" s="45">
        <f t="shared" ref="D107:D113" si="25">((C107/C106)-1)*100</f>
        <v>0.69455736486330188</v>
      </c>
      <c r="E107" s="45">
        <f t="shared" si="24"/>
        <v>24.859220854036156</v>
      </c>
      <c r="F107" s="25">
        <f t="shared" ref="F107:F116" si="26">((C107/C95)-1)*100</f>
        <v>24.859220854036156</v>
      </c>
    </row>
    <row r="108" spans="1:6" x14ac:dyDescent="0.2">
      <c r="A108" s="29">
        <v>2022</v>
      </c>
      <c r="B108" s="32" t="s">
        <v>51</v>
      </c>
      <c r="C108" s="33">
        <v>874.98</v>
      </c>
      <c r="D108" s="34">
        <f t="shared" si="25"/>
        <v>0.92507151425671452</v>
      </c>
      <c r="E108" s="34">
        <f>((C108/C$107)-1)*100</f>
        <v>0.92507151425671452</v>
      </c>
      <c r="F108" s="34">
        <f t="shared" si="26"/>
        <v>23.509732789407579</v>
      </c>
    </row>
    <row r="109" spans="1:6" x14ac:dyDescent="0.2">
      <c r="A109" s="22"/>
      <c r="B109" s="23" t="s">
        <v>52</v>
      </c>
      <c r="C109" s="24">
        <v>879.5</v>
      </c>
      <c r="D109" s="25">
        <f t="shared" si="25"/>
        <v>0.51658323618826163</v>
      </c>
      <c r="E109" s="25">
        <f t="shared" ref="E109:E119" si="27">((C109/C$107)-1)*100</f>
        <v>1.4464335148103746</v>
      </c>
      <c r="F109" s="25">
        <f t="shared" si="26"/>
        <v>20.383804648361558</v>
      </c>
    </row>
    <row r="110" spans="1:6" x14ac:dyDescent="0.2">
      <c r="A110" s="22"/>
      <c r="B110" s="23" t="s">
        <v>53</v>
      </c>
      <c r="C110" s="24">
        <v>891.81</v>
      </c>
      <c r="D110" s="25">
        <f>((C110/C109)-1)*100</f>
        <v>1.3996588971006085</v>
      </c>
      <c r="E110" s="25">
        <f>((C110/C$107)-1)*100</f>
        <v>2.8663375472916863</v>
      </c>
      <c r="F110" s="25">
        <f>((C110/C98)-1)*100</f>
        <v>17.286321133132553</v>
      </c>
    </row>
    <row r="111" spans="1:6" x14ac:dyDescent="0.2">
      <c r="A111" s="22"/>
      <c r="B111" s="23" t="s">
        <v>54</v>
      </c>
      <c r="C111" s="24">
        <v>904.96</v>
      </c>
      <c r="D111" s="25">
        <f t="shared" si="25"/>
        <v>1.4745293279958771</v>
      </c>
      <c r="E111" s="25">
        <f t="shared" si="27"/>
        <v>4.38313186306174</v>
      </c>
      <c r="F111" s="25">
        <f t="shared" si="26"/>
        <v>14.91993345778253</v>
      </c>
    </row>
    <row r="112" spans="1:6" x14ac:dyDescent="0.2">
      <c r="A112" s="22"/>
      <c r="B112" s="23" t="s">
        <v>55</v>
      </c>
      <c r="C112" s="24">
        <v>908.85</v>
      </c>
      <c r="D112" s="25">
        <f t="shared" si="25"/>
        <v>0.42985325318245504</v>
      </c>
      <c r="E112" s="25">
        <f t="shared" si="27"/>
        <v>4.8318261511488325</v>
      </c>
      <c r="F112" s="25">
        <f t="shared" si="26"/>
        <v>13.245280667871162</v>
      </c>
    </row>
    <row r="113" spans="1:6" x14ac:dyDescent="0.2">
      <c r="A113" s="22"/>
      <c r="B113" s="23" t="s">
        <v>56</v>
      </c>
      <c r="C113" s="24">
        <v>917.24</v>
      </c>
      <c r="D113" s="25">
        <f t="shared" si="25"/>
        <v>0.92314463332783259</v>
      </c>
      <c r="E113" s="25">
        <f t="shared" si="27"/>
        <v>5.799575528282741</v>
      </c>
      <c r="F113" s="25">
        <f t="shared" si="26"/>
        <v>11.590447339927245</v>
      </c>
    </row>
    <row r="114" spans="1:6" x14ac:dyDescent="0.2">
      <c r="A114" s="22"/>
      <c r="B114" s="23" t="s">
        <v>57</v>
      </c>
      <c r="C114" s="24">
        <v>924.27</v>
      </c>
      <c r="D114" s="25">
        <f>((C114/C113)-1)*100</f>
        <v>0.76642972395446485</v>
      </c>
      <c r="E114" s="25">
        <f t="shared" si="27"/>
        <v>6.6104549229491383</v>
      </c>
      <c r="F114" s="25">
        <f t="shared" si="26"/>
        <v>10.854312340333671</v>
      </c>
    </row>
    <row r="115" spans="1:6" x14ac:dyDescent="0.2">
      <c r="A115" s="22"/>
      <c r="B115" s="23" t="s">
        <v>58</v>
      </c>
      <c r="C115" s="24">
        <v>923.95</v>
      </c>
      <c r="D115" s="25">
        <f>((C115/C114)-1)*100</f>
        <v>-3.4621917837851512E-2</v>
      </c>
      <c r="E115" s="25">
        <f t="shared" si="27"/>
        <v>6.5735443388391657</v>
      </c>
      <c r="F115" s="25">
        <f t="shared" si="26"/>
        <v>9.6156127654526191</v>
      </c>
    </row>
    <row r="116" spans="1:6" x14ac:dyDescent="0.2">
      <c r="A116" s="22"/>
      <c r="B116" s="23" t="s">
        <v>59</v>
      </c>
      <c r="C116" s="24">
        <v>921.03</v>
      </c>
      <c r="D116" s="25">
        <f>((C116/C115)-1)*100</f>
        <v>-0.31603441744684213</v>
      </c>
      <c r="E116" s="25">
        <f t="shared" si="27"/>
        <v>6.2367352588354574</v>
      </c>
      <c r="F116" s="25">
        <f t="shared" si="26"/>
        <v>7.9842425521437832</v>
      </c>
    </row>
    <row r="117" spans="1:6" x14ac:dyDescent="0.2">
      <c r="A117" s="22"/>
      <c r="B117" s="23" t="s">
        <v>60</v>
      </c>
      <c r="C117" s="24">
        <v>921.57</v>
      </c>
      <c r="D117" s="25">
        <f>((C117/C116)-1)*100</f>
        <v>5.863001205173024E-2</v>
      </c>
      <c r="E117" s="25">
        <f>((C117/C$107)-1)*100</f>
        <v>6.2990218695210931</v>
      </c>
      <c r="F117" s="25">
        <f>((C117/C105)-1)*100</f>
        <v>7.9665405297749459</v>
      </c>
    </row>
    <row r="118" spans="1:6" x14ac:dyDescent="0.2">
      <c r="A118" s="22"/>
      <c r="B118" s="23" t="s">
        <v>4</v>
      </c>
      <c r="C118" s="24">
        <v>919.93</v>
      </c>
      <c r="D118" s="25">
        <f>((C118/C117)-1)*100</f>
        <v>-0.17795718176590869</v>
      </c>
      <c r="E118" s="25">
        <f t="shared" si="27"/>
        <v>6.1098551259573641</v>
      </c>
      <c r="F118" s="25">
        <f>((C118/C106)-1)*100</f>
        <v>6.8468489395804744</v>
      </c>
    </row>
    <row r="119" spans="1:6" x14ac:dyDescent="0.2">
      <c r="A119" s="43"/>
      <c r="B119" s="44" t="s">
        <v>5</v>
      </c>
      <c r="C119" s="26">
        <v>920.53</v>
      </c>
      <c r="D119" s="45">
        <v>0.06</v>
      </c>
      <c r="E119" s="45">
        <f t="shared" si="27"/>
        <v>6.1790624711635989</v>
      </c>
      <c r="F119" s="25">
        <f t="shared" ref="F119:F121" si="28">((C119/C107)-1)*100</f>
        <v>6.1790624711635989</v>
      </c>
    </row>
    <row r="120" spans="1:6" x14ac:dyDescent="0.2">
      <c r="A120" s="29">
        <v>2023</v>
      </c>
      <c r="B120" s="32" t="s">
        <v>51</v>
      </c>
      <c r="C120" s="33">
        <v>924.33</v>
      </c>
      <c r="D120" s="34">
        <f t="shared" ref="D120:D121" si="29">((C120/C119)-1)*100</f>
        <v>0.41280566630095272</v>
      </c>
      <c r="E120" s="34">
        <f>((C120/C$119)-1)*100</f>
        <v>0.41280566630095272</v>
      </c>
      <c r="F120" s="34">
        <f t="shared" si="28"/>
        <v>5.640128917232401</v>
      </c>
    </row>
    <row r="121" spans="1:6" x14ac:dyDescent="0.2">
      <c r="A121" s="22"/>
      <c r="B121" s="23" t="s">
        <v>52</v>
      </c>
      <c r="C121" s="24">
        <v>925.3</v>
      </c>
      <c r="D121" s="25">
        <f t="shared" si="29"/>
        <v>0.10494087609402847</v>
      </c>
      <c r="E121" s="25">
        <f t="shared" ref="E121:E131" si="30">((C121/C$119)-1)*100</f>
        <v>0.51817974427774693</v>
      </c>
      <c r="F121" s="25">
        <f t="shared" si="28"/>
        <v>5.2075042637862445</v>
      </c>
    </row>
    <row r="122" spans="1:6" x14ac:dyDescent="0.2">
      <c r="A122" s="22"/>
      <c r="B122" s="23" t="s">
        <v>53</v>
      </c>
      <c r="C122" s="24">
        <v>925.84</v>
      </c>
      <c r="D122" s="25">
        <f>((C122/C121)-1)*100</f>
        <v>5.8359450988887396E-2</v>
      </c>
      <c r="E122" s="25">
        <f>((C122/C$119)-1)*100</f>
        <v>0.57684160212052582</v>
      </c>
      <c r="F122" s="25">
        <f>((C122/C110)-1)*100</f>
        <v>3.8158352115361005</v>
      </c>
    </row>
    <row r="123" spans="1:6" x14ac:dyDescent="0.2">
      <c r="A123" s="22"/>
      <c r="B123" s="23" t="s">
        <v>54</v>
      </c>
      <c r="C123" s="24">
        <v>932.27</v>
      </c>
      <c r="D123" s="25">
        <f t="shared" ref="D123:D124" si="31">((C123/C122)-1)*100</f>
        <v>0.69450445001295602</v>
      </c>
      <c r="E123" s="25">
        <f t="shared" si="30"/>
        <v>1.2753522427297437</v>
      </c>
      <c r="F123" s="25">
        <f t="shared" ref="F123:F128" si="32">((C123/C111)-1)*100</f>
        <v>3.0178129420084909</v>
      </c>
    </row>
    <row r="124" spans="1:6" x14ac:dyDescent="0.2">
      <c r="A124" s="22"/>
      <c r="B124" s="23" t="s">
        <v>55</v>
      </c>
      <c r="C124" s="24">
        <v>934.94</v>
      </c>
      <c r="D124" s="25">
        <f t="shared" si="31"/>
        <v>0.28639771739946696</v>
      </c>
      <c r="E124" s="25">
        <f t="shared" si="30"/>
        <v>1.5654025398411875</v>
      </c>
      <c r="F124" s="25">
        <f t="shared" si="32"/>
        <v>2.8706607250921445</v>
      </c>
    </row>
    <row r="125" spans="1:6" x14ac:dyDescent="0.2">
      <c r="A125" s="22"/>
      <c r="B125" s="23" t="s">
        <v>56</v>
      </c>
      <c r="C125" s="24">
        <v>933.5</v>
      </c>
      <c r="D125" s="25">
        <f>((C125/C124)-1)*100</f>
        <v>-0.15402057886068077</v>
      </c>
      <c r="E125" s="25">
        <f>((C125/C$119)-1)*100</f>
        <v>1.4089709189271327</v>
      </c>
      <c r="F125" s="25">
        <f>((C125/C113)-1)*100</f>
        <v>1.7727094326457582</v>
      </c>
    </row>
    <row r="126" spans="1:6" x14ac:dyDescent="0.2">
      <c r="A126" s="22"/>
      <c r="B126" s="23" t="s">
        <v>57</v>
      </c>
      <c r="C126" s="24">
        <v>928.69</v>
      </c>
      <c r="D126" s="25">
        <f>((C126/C125)-1)*100</f>
        <v>-0.51526513122656104</v>
      </c>
      <c r="E126" s="25">
        <f t="shared" si="30"/>
        <v>0.88644585184622926</v>
      </c>
      <c r="F126" s="25">
        <f t="shared" si="32"/>
        <v>0.47821524013547112</v>
      </c>
    </row>
    <row r="127" spans="1:6" x14ac:dyDescent="0.2">
      <c r="A127" s="22"/>
      <c r="B127" s="23" t="s">
        <v>58</v>
      </c>
      <c r="C127" s="24">
        <v>927.48</v>
      </c>
      <c r="D127" s="25">
        <f>((C127/C126)-1)*100</f>
        <v>-0.13029105514219541</v>
      </c>
      <c r="E127" s="25">
        <f t="shared" si="30"/>
        <v>0.75499983705040741</v>
      </c>
      <c r="F127" s="25">
        <f t="shared" si="32"/>
        <v>0.38205530602304361</v>
      </c>
    </row>
    <row r="128" spans="1:6" x14ac:dyDescent="0.2">
      <c r="A128" s="22"/>
      <c r="B128" s="23" t="s">
        <v>59</v>
      </c>
      <c r="C128" s="24">
        <v>925.17</v>
      </c>
      <c r="D128" s="25">
        <f t="shared" ref="D128:D131" si="33">((C128/C127)-1)*100</f>
        <v>-0.24906197438220312</v>
      </c>
      <c r="E128" s="25">
        <f t="shared" si="30"/>
        <v>0.50405744516746065</v>
      </c>
      <c r="F128" s="25">
        <f t="shared" si="32"/>
        <v>0.44949675906322817</v>
      </c>
    </row>
    <row r="129" spans="1:6" x14ac:dyDescent="0.2">
      <c r="A129" s="22"/>
      <c r="B129" s="23" t="s">
        <v>60</v>
      </c>
      <c r="C129" s="24">
        <v>926.8</v>
      </c>
      <c r="D129" s="25">
        <f t="shared" si="33"/>
        <v>0.17618383648410063</v>
      </c>
      <c r="E129" s="25">
        <f t="shared" si="30"/>
        <v>0.68112934939654757</v>
      </c>
      <c r="F129" s="25">
        <f>((C129/C117)-1)*100</f>
        <v>0.56750979307051974</v>
      </c>
    </row>
    <row r="130" spans="1:6" x14ac:dyDescent="0.2">
      <c r="A130" s="22"/>
      <c r="B130" s="23" t="s">
        <v>4</v>
      </c>
      <c r="C130" s="24">
        <v>927.94</v>
      </c>
      <c r="D130" s="25">
        <f t="shared" si="33"/>
        <v>0.12300388433319487</v>
      </c>
      <c r="E130" s="25">
        <f t="shared" si="30"/>
        <v>0.80497104928682894</v>
      </c>
      <c r="F130" s="25">
        <f>((C130/C118)-1)*100</f>
        <v>0.87071842422794532</v>
      </c>
    </row>
    <row r="131" spans="1:6" x14ac:dyDescent="0.2">
      <c r="A131" s="43"/>
      <c r="B131" s="44" t="s">
        <v>5</v>
      </c>
      <c r="C131" s="26">
        <v>929.62</v>
      </c>
      <c r="D131" s="25">
        <f t="shared" si="33"/>
        <v>0.1810461883311465</v>
      </c>
      <c r="E131" s="45">
        <f t="shared" si="30"/>
        <v>0.987474607019867</v>
      </c>
      <c r="F131" s="25">
        <f t="shared" ref="F131" si="34">((C131/C119)-1)*100</f>
        <v>0.987474607019867</v>
      </c>
    </row>
    <row r="132" spans="1:6" x14ac:dyDescent="0.2">
      <c r="A132" s="29">
        <v>2024</v>
      </c>
      <c r="B132" s="32" t="s">
        <v>51</v>
      </c>
      <c r="C132" s="41">
        <v>931.7</v>
      </c>
      <c r="D132" s="41">
        <f t="shared" ref="D132:D139" si="35">((C132/C131)-1)*100</f>
        <v>0.22374733762182686</v>
      </c>
      <c r="E132" s="41">
        <f t="shared" ref="E132:E142" si="36">((C132/C$131)-1)*100</f>
        <v>0.22374733762182686</v>
      </c>
      <c r="F132" s="41">
        <f t="shared" ref="F132:F142" si="37">((C132/C120)-1)*100</f>
        <v>0.79733428537427375</v>
      </c>
    </row>
    <row r="133" spans="1:6" x14ac:dyDescent="0.2">
      <c r="A133" s="22"/>
      <c r="B133" s="23" t="s">
        <v>52</v>
      </c>
      <c r="C133" s="40">
        <v>928.03</v>
      </c>
      <c r="D133" s="40">
        <f t="shared" si="35"/>
        <v>-0.39390361704412236</v>
      </c>
      <c r="E133" s="40">
        <f t="shared" si="36"/>
        <v>-0.17103762827822555</v>
      </c>
      <c r="F133" s="40">
        <f t="shared" si="37"/>
        <v>0.29503944666595672</v>
      </c>
    </row>
    <row r="134" spans="1:6" x14ac:dyDescent="0.2">
      <c r="A134" s="22"/>
      <c r="B134" s="23" t="s">
        <v>53</v>
      </c>
      <c r="C134" s="40">
        <v>930.12</v>
      </c>
      <c r="D134" s="40">
        <f t="shared" si="35"/>
        <v>0.22520823680269864</v>
      </c>
      <c r="E134" s="40">
        <f t="shared" si="36"/>
        <v>5.3785417697560511E-2</v>
      </c>
      <c r="F134" s="40">
        <f t="shared" si="37"/>
        <v>0.46228289985310589</v>
      </c>
    </row>
    <row r="135" spans="1:6" x14ac:dyDescent="0.2">
      <c r="A135" s="22"/>
      <c r="B135" s="23" t="s">
        <v>54</v>
      </c>
      <c r="C135" s="40">
        <v>936.64</v>
      </c>
      <c r="D135" s="40">
        <f t="shared" si="35"/>
        <v>0.70098481916311961</v>
      </c>
      <c r="E135" s="40">
        <f t="shared" si="36"/>
        <v>0.75514726447365454</v>
      </c>
      <c r="F135" s="40">
        <f t="shared" si="37"/>
        <v>0.46874832398340338</v>
      </c>
    </row>
    <row r="136" spans="1:6" ht="11.25" customHeight="1" x14ac:dyDescent="0.2">
      <c r="A136" s="22"/>
      <c r="B136" s="23" t="s">
        <v>55</v>
      </c>
      <c r="C136" s="40">
        <v>945.71</v>
      </c>
      <c r="D136" s="40">
        <f t="shared" si="35"/>
        <v>0.9683549709600392</v>
      </c>
      <c r="E136" s="40">
        <f t="shared" si="36"/>
        <v>1.7308147415072916</v>
      </c>
      <c r="F136" s="40">
        <f t="shared" si="37"/>
        <v>1.1519455793954636</v>
      </c>
    </row>
    <row r="137" spans="1:6" x14ac:dyDescent="0.2">
      <c r="A137" s="22"/>
      <c r="B137" s="23" t="s">
        <v>56</v>
      </c>
      <c r="C137" s="40">
        <v>950.34</v>
      </c>
      <c r="D137" s="40">
        <f t="shared" si="35"/>
        <v>0.48957925791204282</v>
      </c>
      <c r="E137" s="40">
        <f t="shared" si="36"/>
        <v>2.2288677093866394</v>
      </c>
      <c r="F137" s="40">
        <f t="shared" si="37"/>
        <v>1.8039635779325103</v>
      </c>
    </row>
    <row r="138" spans="1:6" x14ac:dyDescent="0.2">
      <c r="A138" s="22"/>
      <c r="B138" s="23" t="s">
        <v>57</v>
      </c>
      <c r="C138" s="40">
        <v>953.45</v>
      </c>
      <c r="D138" s="40">
        <f t="shared" si="35"/>
        <v>0.32725129953490306</v>
      </c>
      <c r="E138" s="40">
        <f t="shared" si="36"/>
        <v>2.5634130074654093</v>
      </c>
      <c r="F138" s="40">
        <f t="shared" si="37"/>
        <v>2.6661210953062842</v>
      </c>
    </row>
    <row r="139" spans="1:6" x14ac:dyDescent="0.2">
      <c r="A139" s="22"/>
      <c r="B139" s="23" t="s">
        <v>58</v>
      </c>
      <c r="C139" s="40">
        <v>959.45</v>
      </c>
      <c r="D139" s="40">
        <f t="shared" si="35"/>
        <v>0.62929361791388416</v>
      </c>
      <c r="E139" s="40">
        <f t="shared" si="36"/>
        <v>3.2088380198360689</v>
      </c>
      <c r="F139" s="40">
        <f t="shared" si="37"/>
        <v>3.4469745978350064</v>
      </c>
    </row>
    <row r="140" spans="1:6" x14ac:dyDescent="0.2">
      <c r="A140" s="22"/>
      <c r="B140" s="23" t="s">
        <v>59</v>
      </c>
      <c r="C140" s="40">
        <v>965.9</v>
      </c>
      <c r="D140" s="40">
        <f t="shared" ref="D140" si="38">((C140/C139)-1)*100</f>
        <v>0.67226014904371301</v>
      </c>
      <c r="E140" s="40">
        <f t="shared" si="36"/>
        <v>3.902669908134504</v>
      </c>
      <c r="F140" s="40">
        <f t="shared" si="37"/>
        <v>4.4024341472377992</v>
      </c>
    </row>
    <row r="141" spans="1:6" x14ac:dyDescent="0.2">
      <c r="A141" s="22"/>
      <c r="B141" s="23" t="s">
        <v>60</v>
      </c>
      <c r="C141" s="40">
        <v>973.68</v>
      </c>
      <c r="D141" s="40">
        <f t="shared" ref="D141:D150" si="39">((C141/C140)-1)*100</f>
        <v>0.80546640438967643</v>
      </c>
      <c r="E141" s="40">
        <f t="shared" si="36"/>
        <v>4.7395710075084363</v>
      </c>
      <c r="F141" s="40">
        <f t="shared" si="37"/>
        <v>5.0582649978420324</v>
      </c>
    </row>
    <row r="142" spans="1:6" x14ac:dyDescent="0.2">
      <c r="A142" s="22"/>
      <c r="B142" s="23" t="s">
        <v>4</v>
      </c>
      <c r="C142" s="40">
        <v>978.76</v>
      </c>
      <c r="D142" s="40">
        <f t="shared" si="39"/>
        <v>0.52173198586804581</v>
      </c>
      <c r="E142" s="40">
        <f t="shared" si="36"/>
        <v>5.2860308513155818</v>
      </c>
      <c r="F142" s="40">
        <f t="shared" si="37"/>
        <v>5.4766471970170372</v>
      </c>
    </row>
    <row r="143" spans="1:6" x14ac:dyDescent="0.2">
      <c r="A143" s="43"/>
      <c r="B143" s="44" t="s">
        <v>5</v>
      </c>
      <c r="C143" s="46">
        <v>982.26</v>
      </c>
      <c r="D143" s="46">
        <f t="shared" si="39"/>
        <v>0.35759532469654687</v>
      </c>
      <c r="E143" s="46">
        <f>((C143/C$131)-1)*100</f>
        <v>5.662528775198461</v>
      </c>
      <c r="F143" s="40">
        <f t="shared" ref="F143:F155" si="40">((C143/C131)-1)*100</f>
        <v>5.662528775198461</v>
      </c>
    </row>
    <row r="144" spans="1:6" x14ac:dyDescent="0.2">
      <c r="A144" s="29">
        <v>2025</v>
      </c>
      <c r="B144" s="32" t="s">
        <v>51</v>
      </c>
      <c r="C144" s="41">
        <v>982.53</v>
      </c>
      <c r="D144" s="41">
        <f t="shared" si="39"/>
        <v>2.7487630566236376E-2</v>
      </c>
      <c r="E144" s="41">
        <f t="shared" ref="E144:E155" si="41">((C144/C$143)-1)*100</f>
        <v>2.7487630566236376E-2</v>
      </c>
      <c r="F144" s="41">
        <f t="shared" si="40"/>
        <v>5.4556187614038798</v>
      </c>
    </row>
    <row r="145" spans="1:6" ht="11.25" customHeight="1" x14ac:dyDescent="0.2">
      <c r="A145" s="22"/>
      <c r="B145" s="23" t="s">
        <v>52</v>
      </c>
      <c r="C145" s="40">
        <v>983.19</v>
      </c>
      <c r="D145" s="40">
        <f t="shared" si="39"/>
        <v>6.7173521419205962E-2</v>
      </c>
      <c r="E145" s="40">
        <f t="shared" si="41"/>
        <v>9.4679616394843791E-2</v>
      </c>
      <c r="F145" s="40">
        <f t="shared" si="40"/>
        <v>5.9437733693953998</v>
      </c>
    </row>
    <row r="146" spans="1:6" hidden="1" x14ac:dyDescent="0.2">
      <c r="A146" s="22"/>
      <c r="B146" s="23" t="s">
        <v>53</v>
      </c>
      <c r="C146" s="40"/>
      <c r="D146" s="40">
        <f t="shared" si="39"/>
        <v>-100</v>
      </c>
      <c r="E146" s="40">
        <f t="shared" si="41"/>
        <v>-100</v>
      </c>
      <c r="F146" s="40">
        <f t="shared" si="40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39"/>
        <v>#DIV/0!</v>
      </c>
      <c r="E147" s="40">
        <f t="shared" si="41"/>
        <v>-100</v>
      </c>
      <c r="F147" s="40">
        <f t="shared" si="40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39"/>
        <v>#DIV/0!</v>
      </c>
      <c r="E148" s="40">
        <f t="shared" si="41"/>
        <v>-100</v>
      </c>
      <c r="F148" s="40">
        <f t="shared" si="40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39"/>
        <v>#DIV/0!</v>
      </c>
      <c r="E149" s="40">
        <f t="shared" si="41"/>
        <v>-100</v>
      </c>
      <c r="F149" s="40">
        <f t="shared" si="40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39"/>
        <v>#DIV/0!</v>
      </c>
      <c r="E150" s="40">
        <f t="shared" si="41"/>
        <v>-100</v>
      </c>
      <c r="F150" s="40">
        <f t="shared" si="40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42">((C151/C150)-1)*100</f>
        <v>#DIV/0!</v>
      </c>
      <c r="E151" s="40">
        <f t="shared" si="41"/>
        <v>-100</v>
      </c>
      <c r="F151" s="40">
        <f t="shared" si="40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41"/>
        <v>-100</v>
      </c>
      <c r="F152" s="40">
        <f t="shared" si="40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41"/>
        <v>-100</v>
      </c>
      <c r="F153" s="40">
        <f t="shared" si="40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41"/>
        <v>-100</v>
      </c>
      <c r="F154" s="40">
        <f t="shared" si="40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41"/>
        <v>-100</v>
      </c>
      <c r="F155" s="40">
        <f t="shared" si="40"/>
        <v>-100</v>
      </c>
    </row>
    <row r="156" spans="1:6" x14ac:dyDescent="0.2">
      <c r="A156" s="7" t="s">
        <v>28</v>
      </c>
      <c r="B156" s="19"/>
      <c r="C156" s="20"/>
      <c r="D156" s="20"/>
      <c r="E156" s="20"/>
      <c r="F156" s="20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1" t="s">
        <v>49</v>
      </c>
    </row>
    <row r="163" spans="1:1" x14ac:dyDescent="0.2">
      <c r="A163" s="8" t="s">
        <v>9</v>
      </c>
    </row>
    <row r="164" spans="1:1" x14ac:dyDescent="0.2">
      <c r="A164" s="8"/>
    </row>
    <row r="165" spans="1:1" x14ac:dyDescent="0.2">
      <c r="A165" s="31"/>
    </row>
    <row r="166" spans="1:1" x14ac:dyDescent="0.2">
      <c r="A166" s="8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66"/>
  <sheetViews>
    <sheetView showGridLines="0" topLeftCell="A127" workbookViewId="0">
      <selection activeCell="H164" sqref="H16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45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494.12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494.2</v>
      </c>
      <c r="D11" s="24">
        <f t="shared" ref="D11:D17" si="0">((C11/C10)-1)*100</f>
        <v>1.6190399093329866E-2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494.35</v>
      </c>
      <c r="D12" s="34">
        <f t="shared" si="0"/>
        <v>3.0352084176454852E-2</v>
      </c>
      <c r="E12" s="34">
        <f>((C12/C$11)-1)*100</f>
        <v>3.0352084176454852E-2</v>
      </c>
      <c r="F12" s="34" t="s">
        <v>3</v>
      </c>
    </row>
    <row r="13" spans="1:6" x14ac:dyDescent="0.2">
      <c r="A13" s="22"/>
      <c r="B13" s="23" t="s">
        <v>52</v>
      </c>
      <c r="C13" s="24">
        <v>495.75</v>
      </c>
      <c r="D13" s="25">
        <f t="shared" si="0"/>
        <v>0.28320016182865615</v>
      </c>
      <c r="E13" s="25">
        <f>((C13/C$11)-1)*100</f>
        <v>0.31363820315661872</v>
      </c>
      <c r="F13" s="25" t="s">
        <v>3</v>
      </c>
    </row>
    <row r="14" spans="1:6" x14ac:dyDescent="0.2">
      <c r="A14" s="22"/>
      <c r="B14" s="23" t="s">
        <v>53</v>
      </c>
      <c r="C14" s="24">
        <v>496.72</v>
      </c>
      <c r="D14" s="25">
        <f t="shared" si="0"/>
        <v>0.19566313666163904</v>
      </c>
      <c r="E14" s="25">
        <f>((C14/C$11)-1)*100</f>
        <v>0.50991501416430829</v>
      </c>
      <c r="F14" s="25" t="s">
        <v>3</v>
      </c>
    </row>
    <row r="15" spans="1:6" x14ac:dyDescent="0.2">
      <c r="A15" s="22"/>
      <c r="B15" s="23" t="s">
        <v>54</v>
      </c>
      <c r="C15" s="24">
        <v>496.08</v>
      </c>
      <c r="D15" s="25">
        <f t="shared" si="0"/>
        <v>-0.12884522467386805</v>
      </c>
      <c r="E15" s="25">
        <f t="shared" ref="E15:E23" si="1">((C15/C$11)-1)*100</f>
        <v>0.38041278834479719</v>
      </c>
      <c r="F15" s="25" t="s">
        <v>3</v>
      </c>
    </row>
    <row r="16" spans="1:6" x14ac:dyDescent="0.2">
      <c r="A16" s="22"/>
      <c r="B16" s="23" t="s">
        <v>55</v>
      </c>
      <c r="C16" s="24">
        <v>496.81</v>
      </c>
      <c r="D16" s="25">
        <f t="shared" si="0"/>
        <v>0.14715368488953384</v>
      </c>
      <c r="E16" s="25">
        <f t="shared" si="1"/>
        <v>0.5281262646701812</v>
      </c>
      <c r="F16" s="25" t="s">
        <v>3</v>
      </c>
    </row>
    <row r="17" spans="1:6" x14ac:dyDescent="0.2">
      <c r="A17" s="22"/>
      <c r="B17" s="23" t="s">
        <v>56</v>
      </c>
      <c r="C17" s="30">
        <v>498.9</v>
      </c>
      <c r="D17" s="25">
        <f t="shared" si="0"/>
        <v>0.42068396368832861</v>
      </c>
      <c r="E17" s="25">
        <f t="shared" si="1"/>
        <v>0.95103197086199298</v>
      </c>
      <c r="F17" s="25" t="s">
        <v>3</v>
      </c>
    </row>
    <row r="18" spans="1:6" x14ac:dyDescent="0.2">
      <c r="A18" s="22"/>
      <c r="B18" s="23" t="s">
        <v>57</v>
      </c>
      <c r="C18" s="24">
        <v>503.39</v>
      </c>
      <c r="D18" s="25">
        <f>((C18/C17)-1)*100</f>
        <v>0.8999799559029853</v>
      </c>
      <c r="E18" s="25">
        <f t="shared" si="1"/>
        <v>1.8595710238769714</v>
      </c>
      <c r="F18" s="25" t="s">
        <v>3</v>
      </c>
    </row>
    <row r="19" spans="1:6" x14ac:dyDescent="0.2">
      <c r="A19" s="22"/>
      <c r="B19" s="23" t="s">
        <v>58</v>
      </c>
      <c r="C19" s="24">
        <v>505.34</v>
      </c>
      <c r="D19" s="25">
        <f>((C19/C18)-1)*100</f>
        <v>0.38737360694491851</v>
      </c>
      <c r="E19" s="25">
        <f t="shared" si="1"/>
        <v>2.2541481181707734</v>
      </c>
      <c r="F19" s="25" t="s">
        <v>3</v>
      </c>
    </row>
    <row r="20" spans="1:6" x14ac:dyDescent="0.2">
      <c r="A20" s="22"/>
      <c r="B20" s="23" t="s">
        <v>59</v>
      </c>
      <c r="C20" s="24">
        <v>505.73</v>
      </c>
      <c r="D20" s="25">
        <f>((C20/C19)-1)*100</f>
        <v>7.7175762852732532E-2</v>
      </c>
      <c r="E20" s="25">
        <f t="shared" si="1"/>
        <v>2.333063537029556</v>
      </c>
      <c r="F20" s="25" t="s">
        <v>3</v>
      </c>
    </row>
    <row r="21" spans="1:6" x14ac:dyDescent="0.2">
      <c r="A21" s="22"/>
      <c r="B21" s="23" t="s">
        <v>60</v>
      </c>
      <c r="C21" s="24">
        <v>506.12</v>
      </c>
      <c r="D21" s="25">
        <f t="shared" ref="D21:D49" si="2">((C21/C20)-1)*100</f>
        <v>7.7116247800201876E-2</v>
      </c>
      <c r="E21" s="25">
        <f t="shared" si="1"/>
        <v>2.4119789558883165</v>
      </c>
      <c r="F21" s="25" t="s">
        <v>3</v>
      </c>
    </row>
    <row r="22" spans="1:6" x14ac:dyDescent="0.2">
      <c r="A22" s="22"/>
      <c r="B22" s="23" t="s">
        <v>4</v>
      </c>
      <c r="C22" s="24">
        <v>506.2</v>
      </c>
      <c r="D22" s="25">
        <f t="shared" si="2"/>
        <v>1.5806528096096173E-2</v>
      </c>
      <c r="E22" s="25">
        <f t="shared" si="1"/>
        <v>2.4281667341157442</v>
      </c>
      <c r="F22" s="25">
        <f>((C22/C10)-1)*100</f>
        <v>2.4447502630939866</v>
      </c>
    </row>
    <row r="23" spans="1:6" x14ac:dyDescent="0.2">
      <c r="A23" s="22"/>
      <c r="B23" s="23" t="s">
        <v>5</v>
      </c>
      <c r="C23" s="24">
        <v>508.27</v>
      </c>
      <c r="D23" s="25">
        <f t="shared" si="2"/>
        <v>0.40892927696563053</v>
      </c>
      <c r="E23" s="25">
        <f t="shared" si="1"/>
        <v>2.8470254957507102</v>
      </c>
      <c r="F23" s="25">
        <f>((C23/C11)-1)*100</f>
        <v>2.8470254957507102</v>
      </c>
    </row>
    <row r="24" spans="1:6" x14ac:dyDescent="0.2">
      <c r="A24" s="29">
        <v>2015</v>
      </c>
      <c r="B24" s="32" t="s">
        <v>51</v>
      </c>
      <c r="C24" s="33">
        <v>509.31</v>
      </c>
      <c r="D24" s="34">
        <f t="shared" si="2"/>
        <v>0.2046156570326918</v>
      </c>
      <c r="E24" s="34">
        <f t="shared" ref="E24:E29" si="3">((C24/C$23)-1)*100</f>
        <v>0.2046156570326918</v>
      </c>
      <c r="F24" s="34">
        <f>((C24/C12)-1)*100</f>
        <v>3.0261960149691403</v>
      </c>
    </row>
    <row r="25" spans="1:6" x14ac:dyDescent="0.2">
      <c r="A25" s="22"/>
      <c r="B25" s="23" t="s">
        <v>52</v>
      </c>
      <c r="C25" s="24">
        <v>511.03</v>
      </c>
      <c r="D25" s="25">
        <f t="shared" si="2"/>
        <v>0.33771180616912755</v>
      </c>
      <c r="E25" s="25">
        <f t="shared" si="3"/>
        <v>0.54301847443287699</v>
      </c>
      <c r="F25" s="25">
        <f t="shared" ref="F25:F59" si="4">((C25/C13)-1)*100</f>
        <v>3.0821986888552644</v>
      </c>
    </row>
    <row r="26" spans="1:6" x14ac:dyDescent="0.2">
      <c r="A26" s="22"/>
      <c r="B26" s="23" t="s">
        <v>53</v>
      </c>
      <c r="C26" s="24">
        <v>513.48</v>
      </c>
      <c r="D26" s="25">
        <f t="shared" si="2"/>
        <v>0.47942390857680373</v>
      </c>
      <c r="E26" s="25">
        <f t="shared" si="3"/>
        <v>1.025045743404096</v>
      </c>
      <c r="F26" s="25">
        <f t="shared" si="4"/>
        <v>3.3741343211467267</v>
      </c>
    </row>
    <row r="27" spans="1:6" x14ac:dyDescent="0.2">
      <c r="A27" s="22"/>
      <c r="B27" s="23" t="s">
        <v>54</v>
      </c>
      <c r="C27" s="24">
        <v>514.96</v>
      </c>
      <c r="D27" s="25">
        <f t="shared" si="2"/>
        <v>0.28822933707253195</v>
      </c>
      <c r="E27" s="25">
        <f t="shared" si="3"/>
        <v>1.3162295630275267</v>
      </c>
      <c r="F27" s="25">
        <f>((C27/C15)-1)*100</f>
        <v>3.8058377681019273</v>
      </c>
    </row>
    <row r="28" spans="1:6" x14ac:dyDescent="0.2">
      <c r="A28" s="22"/>
      <c r="B28" s="23" t="s">
        <v>55</v>
      </c>
      <c r="C28" s="24">
        <v>513.08000000000004</v>
      </c>
      <c r="D28" s="25">
        <f t="shared" si="2"/>
        <v>-0.36507689917663066</v>
      </c>
      <c r="E28" s="25">
        <f t="shared" si="3"/>
        <v>0.94634741377614962</v>
      </c>
      <c r="F28" s="25">
        <f t="shared" si="4"/>
        <v>3.2748938225881208</v>
      </c>
    </row>
    <row r="29" spans="1:6" x14ac:dyDescent="0.2">
      <c r="A29" s="22"/>
      <c r="B29" s="23" t="s">
        <v>56</v>
      </c>
      <c r="C29" s="24">
        <v>514.1</v>
      </c>
      <c r="D29" s="25">
        <f t="shared" si="2"/>
        <v>0.19879940749980562</v>
      </c>
      <c r="E29" s="25">
        <f t="shared" si="3"/>
        <v>1.1470281543274341</v>
      </c>
      <c r="F29" s="25">
        <f t="shared" si="4"/>
        <v>3.0467027460413076</v>
      </c>
    </row>
    <row r="30" spans="1:6" x14ac:dyDescent="0.2">
      <c r="A30" s="22"/>
      <c r="B30" s="23" t="s">
        <v>57</v>
      </c>
      <c r="C30" s="24">
        <v>516.57000000000005</v>
      </c>
      <c r="D30" s="25">
        <f>((C30/C29)-1)*100</f>
        <v>0.48045127407119192</v>
      </c>
      <c r="E30" s="25">
        <f>((C30/C$23)-1)*100</f>
        <v>1.6329903397800605</v>
      </c>
      <c r="F30" s="25">
        <f t="shared" si="4"/>
        <v>2.6182482766840875</v>
      </c>
    </row>
    <row r="31" spans="1:6" x14ac:dyDescent="0.2">
      <c r="A31" s="22"/>
      <c r="B31" s="23" t="s">
        <v>58</v>
      </c>
      <c r="C31" s="24">
        <v>518.61</v>
      </c>
      <c r="D31" s="25">
        <f>((C31/C30)-1)*100</f>
        <v>0.39491259655031197</v>
      </c>
      <c r="E31" s="25">
        <f>((C31/C$23)-1)*100</f>
        <v>2.0343518208826072</v>
      </c>
      <c r="F31" s="25">
        <f t="shared" si="4"/>
        <v>2.6259548027070867</v>
      </c>
    </row>
    <row r="32" spans="1:6" x14ac:dyDescent="0.2">
      <c r="A32" s="22"/>
      <c r="B32" s="23" t="s">
        <v>59</v>
      </c>
      <c r="C32" s="24">
        <v>518.94000000000005</v>
      </c>
      <c r="D32" s="25">
        <f t="shared" si="2"/>
        <v>6.3631630705152098E-2</v>
      </c>
      <c r="E32" s="25">
        <f>((C32/C$23)-1)*100</f>
        <v>2.0992779428256725</v>
      </c>
      <c r="F32" s="25">
        <f t="shared" si="4"/>
        <v>2.6120657267712177</v>
      </c>
    </row>
    <row r="33" spans="1:6" x14ac:dyDescent="0.2">
      <c r="A33" s="22"/>
      <c r="B33" s="23" t="s">
        <v>60</v>
      </c>
      <c r="C33" s="24">
        <v>518.85</v>
      </c>
      <c r="D33" s="25">
        <f t="shared" si="2"/>
        <v>-1.7343045438789062E-2</v>
      </c>
      <c r="E33" s="25">
        <f>((C33/C$23)-1)*100</f>
        <v>2.081570818659384</v>
      </c>
      <c r="F33" s="25">
        <f t="shared" si="4"/>
        <v>2.5152137832925137</v>
      </c>
    </row>
    <row r="34" spans="1:6" x14ac:dyDescent="0.2">
      <c r="A34" s="22"/>
      <c r="B34" s="23" t="s">
        <v>4</v>
      </c>
      <c r="C34" s="24">
        <v>518.66999999999996</v>
      </c>
      <c r="D34" s="25">
        <f t="shared" si="2"/>
        <v>-3.4692107545541973E-2</v>
      </c>
      <c r="E34" s="25">
        <f>((C34/C$23)-1)*100</f>
        <v>2.0461565703267848</v>
      </c>
      <c r="F34" s="25">
        <f t="shared" si="4"/>
        <v>2.4634531805610482</v>
      </c>
    </row>
    <row r="35" spans="1:6" x14ac:dyDescent="0.2">
      <c r="A35" s="22"/>
      <c r="B35" s="23" t="s">
        <v>5</v>
      </c>
      <c r="C35" s="24">
        <v>518.99</v>
      </c>
      <c r="D35" s="25">
        <f t="shared" si="2"/>
        <v>6.1696261592159019E-2</v>
      </c>
      <c r="E35" s="25">
        <f t="shared" ref="E35" si="5">((C35/C$23)-1)*100</f>
        <v>2.1091152340291686</v>
      </c>
      <c r="F35" s="25">
        <f t="shared" si="4"/>
        <v>2.1091152340291686</v>
      </c>
    </row>
    <row r="36" spans="1:6" x14ac:dyDescent="0.2">
      <c r="A36" s="29">
        <v>2016</v>
      </c>
      <c r="B36" s="32" t="s">
        <v>51</v>
      </c>
      <c r="C36" s="33">
        <v>518.22</v>
      </c>
      <c r="D36" s="34">
        <f t="shared" si="2"/>
        <v>-0.14836509373975515</v>
      </c>
      <c r="E36" s="34">
        <f t="shared" ref="E36:E47" si="6">((C36/C$35)-1)*100</f>
        <v>-0.14836509373975515</v>
      </c>
      <c r="F36" s="34">
        <f t="shared" si="4"/>
        <v>1.7494256935854491</v>
      </c>
    </row>
    <row r="37" spans="1:6" x14ac:dyDescent="0.2">
      <c r="A37" s="22"/>
      <c r="B37" s="23" t="s">
        <v>52</v>
      </c>
      <c r="C37" s="24">
        <v>521.26</v>
      </c>
      <c r="D37" s="25">
        <f t="shared" si="2"/>
        <v>0.5866234417814864</v>
      </c>
      <c r="E37" s="25">
        <f t="shared" si="6"/>
        <v>0.4373880036224076</v>
      </c>
      <c r="F37" s="25">
        <f t="shared" si="4"/>
        <v>2.0018394223431102</v>
      </c>
    </row>
    <row r="38" spans="1:6" x14ac:dyDescent="0.2">
      <c r="A38" s="22"/>
      <c r="B38" s="23" t="s">
        <v>53</v>
      </c>
      <c r="C38" s="24">
        <v>518.37</v>
      </c>
      <c r="D38" s="25">
        <f t="shared" si="2"/>
        <v>-0.55442581437286087</v>
      </c>
      <c r="E38" s="25">
        <f t="shared" si="6"/>
        <v>-0.11946280275150212</v>
      </c>
      <c r="F38" s="25">
        <f t="shared" si="4"/>
        <v>0.95232530965179141</v>
      </c>
    </row>
    <row r="39" spans="1:6" x14ac:dyDescent="0.2">
      <c r="A39" s="22"/>
      <c r="B39" s="23" t="s">
        <v>54</v>
      </c>
      <c r="C39" s="24">
        <v>518.47</v>
      </c>
      <c r="D39" s="25">
        <f t="shared" si="2"/>
        <v>1.9291239847984976E-2</v>
      </c>
      <c r="E39" s="25">
        <f t="shared" si="6"/>
        <v>-0.10019460875931863</v>
      </c>
      <c r="F39" s="25">
        <f t="shared" si="4"/>
        <v>0.68160633835636641</v>
      </c>
    </row>
    <row r="40" spans="1:6" x14ac:dyDescent="0.2">
      <c r="A40" s="22"/>
      <c r="B40" s="23" t="s">
        <v>55</v>
      </c>
      <c r="C40" s="24">
        <v>517.45000000000005</v>
      </c>
      <c r="D40" s="25">
        <f t="shared" si="2"/>
        <v>-0.19673269427352702</v>
      </c>
      <c r="E40" s="25">
        <f t="shared" si="6"/>
        <v>-0.2967301874795214</v>
      </c>
      <c r="F40" s="25">
        <f t="shared" si="4"/>
        <v>0.85171903017073891</v>
      </c>
    </row>
    <row r="41" spans="1:6" x14ac:dyDescent="0.2">
      <c r="A41" s="22"/>
      <c r="B41" s="23" t="s">
        <v>56</v>
      </c>
      <c r="C41" s="24">
        <v>516.4</v>
      </c>
      <c r="D41" s="25">
        <f t="shared" si="2"/>
        <v>-0.20291815634362331</v>
      </c>
      <c r="E41" s="25">
        <f t="shared" si="6"/>
        <v>-0.49904622439739255</v>
      </c>
      <c r="F41" s="25">
        <f t="shared" si="4"/>
        <v>0.44738377747519653</v>
      </c>
    </row>
    <row r="42" spans="1:6" x14ac:dyDescent="0.2">
      <c r="A42" s="22"/>
      <c r="B42" s="23" t="s">
        <v>57</v>
      </c>
      <c r="C42" s="24">
        <v>515.51</v>
      </c>
      <c r="D42" s="25">
        <f t="shared" si="2"/>
        <v>-0.17234701781564388</v>
      </c>
      <c r="E42" s="25">
        <f t="shared" si="6"/>
        <v>-0.67053315092776566</v>
      </c>
      <c r="F42" s="25">
        <f t="shared" si="4"/>
        <v>-0.20519968252126208</v>
      </c>
    </row>
    <row r="43" spans="1:6" x14ac:dyDescent="0.2">
      <c r="A43" s="22"/>
      <c r="B43" s="23" t="s">
        <v>58</v>
      </c>
      <c r="C43" s="24">
        <v>517.13</v>
      </c>
      <c r="D43" s="25">
        <f t="shared" si="2"/>
        <v>0.31425190587961449</v>
      </c>
      <c r="E43" s="25">
        <f t="shared" si="6"/>
        <v>-0.35838840825449525</v>
      </c>
      <c r="F43" s="25">
        <f t="shared" si="4"/>
        <v>-0.28537822255645384</v>
      </c>
    </row>
    <row r="44" spans="1:6" x14ac:dyDescent="0.2">
      <c r="A44" s="22"/>
      <c r="B44" s="23" t="s">
        <v>59</v>
      </c>
      <c r="C44" s="24">
        <v>517.4</v>
      </c>
      <c r="D44" s="25">
        <f t="shared" si="2"/>
        <v>5.221124282095424E-2</v>
      </c>
      <c r="E44" s="25">
        <f t="shared" si="6"/>
        <v>-0.30636428447562425</v>
      </c>
      <c r="F44" s="25">
        <f t="shared" si="4"/>
        <v>-0.2967587775080105</v>
      </c>
    </row>
    <row r="45" spans="1:6" x14ac:dyDescent="0.2">
      <c r="A45" s="22"/>
      <c r="B45" s="23" t="s">
        <v>60</v>
      </c>
      <c r="C45" s="24">
        <v>518.45000000000005</v>
      </c>
      <c r="D45" s="25">
        <f t="shared" si="2"/>
        <v>0.20293776575184275</v>
      </c>
      <c r="E45" s="25">
        <f t="shared" si="6"/>
        <v>-0.1040482475577531</v>
      </c>
      <c r="F45" s="25">
        <f t="shared" si="4"/>
        <v>-7.7093572323405635E-2</v>
      </c>
    </row>
    <row r="46" spans="1:6" x14ac:dyDescent="0.2">
      <c r="A46" s="22"/>
      <c r="B46" s="23" t="s">
        <v>4</v>
      </c>
      <c r="C46" s="24">
        <v>518.91999999999996</v>
      </c>
      <c r="D46" s="25">
        <f t="shared" si="2"/>
        <v>9.0654836531944838E-2</v>
      </c>
      <c r="E46" s="25">
        <f t="shared" si="6"/>
        <v>-1.3487735794537326E-2</v>
      </c>
      <c r="F46" s="25">
        <f t="shared" si="4"/>
        <v>4.8200204368864519E-2</v>
      </c>
    </row>
    <row r="47" spans="1:6" x14ac:dyDescent="0.2">
      <c r="A47" s="22"/>
      <c r="B47" s="23" t="s">
        <v>5</v>
      </c>
      <c r="C47" s="24">
        <v>519.27</v>
      </c>
      <c r="D47" s="25">
        <f t="shared" si="2"/>
        <v>6.7447776150464378E-2</v>
      </c>
      <c r="E47" s="25">
        <f t="shared" si="6"/>
        <v>5.3950943178082689E-2</v>
      </c>
      <c r="F47" s="25">
        <f t="shared" si="4"/>
        <v>5.3950943178082689E-2</v>
      </c>
    </row>
    <row r="48" spans="1:6" x14ac:dyDescent="0.2">
      <c r="A48" s="29">
        <v>2017</v>
      </c>
      <c r="B48" s="32" t="s">
        <v>51</v>
      </c>
      <c r="C48" s="33">
        <v>518.91999999999996</v>
      </c>
      <c r="D48" s="34">
        <f t="shared" si="2"/>
        <v>-6.7402314788067574E-2</v>
      </c>
      <c r="E48" s="34">
        <f t="shared" ref="E48:E59" si="7">((C48/C$47)-1)*100</f>
        <v>-6.7402314788067574E-2</v>
      </c>
      <c r="F48" s="34">
        <f t="shared" si="4"/>
        <v>0.13507776619967604</v>
      </c>
    </row>
    <row r="49" spans="1:6" x14ac:dyDescent="0.2">
      <c r="A49" s="22"/>
      <c r="B49" s="23" t="s">
        <v>52</v>
      </c>
      <c r="C49" s="24">
        <v>522.97</v>
      </c>
      <c r="D49" s="25">
        <f t="shared" si="2"/>
        <v>0.78046712402684015</v>
      </c>
      <c r="E49" s="25">
        <f t="shared" si="7"/>
        <v>0.71253875633101593</v>
      </c>
      <c r="F49" s="25">
        <f t="shared" si="4"/>
        <v>0.32805126040749144</v>
      </c>
    </row>
    <row r="50" spans="1:6" x14ac:dyDescent="0.2">
      <c r="A50" s="22"/>
      <c r="B50" s="23" t="s">
        <v>53</v>
      </c>
      <c r="C50" s="24">
        <v>525.61</v>
      </c>
      <c r="D50" s="25">
        <f>((C50/C49)-1)*100</f>
        <v>0.50480907126604357</v>
      </c>
      <c r="E50" s="25">
        <f t="shared" si="7"/>
        <v>1.2209447878752888</v>
      </c>
      <c r="F50" s="25">
        <f t="shared" si="4"/>
        <v>1.3966857649941211</v>
      </c>
    </row>
    <row r="51" spans="1:6" x14ac:dyDescent="0.2">
      <c r="A51" s="22"/>
      <c r="B51" s="23" t="s">
        <v>54</v>
      </c>
      <c r="C51" s="24">
        <v>522.04999999999995</v>
      </c>
      <c r="D51" s="25">
        <f>((C51/C50)-1)*100</f>
        <v>-0.67730827039060859</v>
      </c>
      <c r="E51" s="25">
        <f>((C51/C$47)-1)*100</f>
        <v>0.53536695745950436</v>
      </c>
      <c r="F51" s="25">
        <f>((C51/C39)-1)*100</f>
        <v>0.69049318186200637</v>
      </c>
    </row>
    <row r="52" spans="1:6" x14ac:dyDescent="0.2">
      <c r="A52" s="22"/>
      <c r="B52" s="23" t="s">
        <v>55</v>
      </c>
      <c r="C52" s="24">
        <v>522.45000000000005</v>
      </c>
      <c r="D52" s="25">
        <f t="shared" ref="D52:D59" si="8">((C52/C51)-1)*100</f>
        <v>7.6621013312916375E-2</v>
      </c>
      <c r="E52" s="25">
        <f t="shared" si="7"/>
        <v>0.61239817436016253</v>
      </c>
      <c r="F52" s="25">
        <f t="shared" si="4"/>
        <v>0.96627693496955658</v>
      </c>
    </row>
    <row r="53" spans="1:6" x14ac:dyDescent="0.2">
      <c r="A53" s="22"/>
      <c r="B53" s="23" t="s">
        <v>56</v>
      </c>
      <c r="C53" s="24">
        <v>512.02</v>
      </c>
      <c r="D53" s="25">
        <f t="shared" si="8"/>
        <v>-1.9963632883529647</v>
      </c>
      <c r="E53" s="25">
        <f t="shared" si="7"/>
        <v>-1.3961908063242601</v>
      </c>
      <c r="F53" s="25">
        <f t="shared" si="4"/>
        <v>-0.84817970565452816</v>
      </c>
    </row>
    <row r="54" spans="1:6" x14ac:dyDescent="0.2">
      <c r="A54" s="22"/>
      <c r="B54" s="23" t="s">
        <v>57</v>
      </c>
      <c r="C54" s="24">
        <v>512.92999999999995</v>
      </c>
      <c r="D54" s="25">
        <f>((C54/C53)-1)*100</f>
        <v>0.17772743252215673</v>
      </c>
      <c r="E54" s="25">
        <f t="shared" si="7"/>
        <v>-1.2209447878752888</v>
      </c>
      <c r="F54" s="25">
        <f t="shared" si="4"/>
        <v>-0.50047525751198974</v>
      </c>
    </row>
    <row r="55" spans="1:6" x14ac:dyDescent="0.2">
      <c r="A55" s="22"/>
      <c r="B55" s="23" t="s">
        <v>58</v>
      </c>
      <c r="C55" s="24">
        <v>513.22</v>
      </c>
      <c r="D55" s="25">
        <f t="shared" si="8"/>
        <v>5.6537929152145061E-2</v>
      </c>
      <c r="E55" s="25">
        <f t="shared" si="7"/>
        <v>-1.1650971556223078</v>
      </c>
      <c r="F55" s="25">
        <f t="shared" si="4"/>
        <v>-0.75609614603677766</v>
      </c>
    </row>
    <row r="56" spans="1:6" x14ac:dyDescent="0.2">
      <c r="A56" s="22"/>
      <c r="B56" s="23" t="s">
        <v>59</v>
      </c>
      <c r="C56" s="24">
        <v>513.32000000000005</v>
      </c>
      <c r="D56" s="25">
        <f>((C56/C55)-1)*100</f>
        <v>1.9484821324189383E-2</v>
      </c>
      <c r="E56" s="25">
        <f>((C56/C$47)-1)*100</f>
        <v>-1.1458393513971377</v>
      </c>
      <c r="F56" s="25">
        <f>((C56/C44)-1)*100</f>
        <v>-0.78855817549283724</v>
      </c>
    </row>
    <row r="57" spans="1:6" x14ac:dyDescent="0.2">
      <c r="A57" s="22"/>
      <c r="B57" s="23" t="s">
        <v>60</v>
      </c>
      <c r="C57" s="24">
        <v>516.96</v>
      </c>
      <c r="D57" s="25">
        <f t="shared" si="8"/>
        <v>0.70910932751500066</v>
      </c>
      <c r="E57" s="25">
        <f t="shared" si="7"/>
        <v>-0.44485527760124155</v>
      </c>
      <c r="F57" s="25">
        <f t="shared" si="4"/>
        <v>-0.28739512006944468</v>
      </c>
    </row>
    <row r="58" spans="1:6" x14ac:dyDescent="0.2">
      <c r="A58" s="22"/>
      <c r="B58" s="23" t="s">
        <v>4</v>
      </c>
      <c r="C58" s="24">
        <v>517.82000000000005</v>
      </c>
      <c r="D58" s="25">
        <f t="shared" si="8"/>
        <v>0.16635716496440356</v>
      </c>
      <c r="E58" s="25">
        <f t="shared" si="7"/>
        <v>-0.27923816126483869</v>
      </c>
      <c r="F58" s="25">
        <f t="shared" si="4"/>
        <v>-0.21197872504430393</v>
      </c>
    </row>
    <row r="59" spans="1:6" x14ac:dyDescent="0.2">
      <c r="A59" s="43"/>
      <c r="B59" s="44" t="s">
        <v>5</v>
      </c>
      <c r="C59" s="26">
        <v>521.24</v>
      </c>
      <c r="D59" s="45">
        <f t="shared" si="8"/>
        <v>0.66046116411107025</v>
      </c>
      <c r="E59" s="45">
        <f t="shared" si="7"/>
        <v>0.3793787432357032</v>
      </c>
      <c r="F59" s="45">
        <f t="shared" si="4"/>
        <v>0.3793787432357032</v>
      </c>
    </row>
    <row r="60" spans="1:6" x14ac:dyDescent="0.2">
      <c r="A60" s="29">
        <v>2018</v>
      </c>
      <c r="B60" s="32" t="s">
        <v>51</v>
      </c>
      <c r="C60" s="24">
        <v>534.53</v>
      </c>
      <c r="D60" s="25">
        <f>((C60/C59)-1)*100</f>
        <v>2.5496892026705575</v>
      </c>
      <c r="E60" s="25">
        <f>((C60/C$59)-1)*100</f>
        <v>2.5496892026705575</v>
      </c>
      <c r="F60" s="25">
        <f>((C60/C48)-1)*100</f>
        <v>3.0081708163107956</v>
      </c>
    </row>
    <row r="61" spans="1:6" x14ac:dyDescent="0.2">
      <c r="A61" s="22"/>
      <c r="B61" s="23" t="s">
        <v>52</v>
      </c>
      <c r="C61" s="24">
        <v>536.63</v>
      </c>
      <c r="D61" s="25">
        <f t="shared" ref="D61:D71" si="9">((C61/C60)-1)*100</f>
        <v>0.39286850130020312</v>
      </c>
      <c r="E61" s="25">
        <f t="shared" ref="E61:E71" si="10">((C61/C$59)-1)*100</f>
        <v>2.95257462972911</v>
      </c>
      <c r="F61" s="25">
        <f t="shared" ref="F61:F71" si="11">((C61/C49)-1)*100</f>
        <v>2.6120045126871494</v>
      </c>
    </row>
    <row r="62" spans="1:6" x14ac:dyDescent="0.2">
      <c r="A62" s="22"/>
      <c r="B62" s="23" t="s">
        <v>53</v>
      </c>
      <c r="C62" s="24">
        <v>537.5</v>
      </c>
      <c r="D62" s="25">
        <f t="shared" si="9"/>
        <v>0.1621228779606021</v>
      </c>
      <c r="E62" s="25">
        <f t="shared" si="10"/>
        <v>3.119484306653364</v>
      </c>
      <c r="F62" s="25">
        <f t="shared" si="11"/>
        <v>2.2621335210517346</v>
      </c>
    </row>
    <row r="63" spans="1:6" x14ac:dyDescent="0.2">
      <c r="A63" s="22"/>
      <c r="B63" s="23" t="s">
        <v>54</v>
      </c>
      <c r="C63" s="24">
        <v>539.58000000000004</v>
      </c>
      <c r="D63" s="25">
        <f t="shared" si="9"/>
        <v>0.38697674418606276</v>
      </c>
      <c r="E63" s="25">
        <f t="shared" si="10"/>
        <v>3.5185327296447078</v>
      </c>
      <c r="F63" s="25">
        <f t="shared" si="11"/>
        <v>3.3579159084379029</v>
      </c>
    </row>
    <row r="64" spans="1:6" x14ac:dyDescent="0.2">
      <c r="A64" s="22"/>
      <c r="B64" s="23" t="s">
        <v>55</v>
      </c>
      <c r="C64" s="24">
        <v>543.01</v>
      </c>
      <c r="D64" s="25">
        <f t="shared" si="9"/>
        <v>0.63567960265391577</v>
      </c>
      <c r="E64" s="25">
        <f t="shared" si="10"/>
        <v>4.1765789271736686</v>
      </c>
      <c r="F64" s="25">
        <f t="shared" si="11"/>
        <v>3.9353048138577762</v>
      </c>
    </row>
    <row r="65" spans="1:6" x14ac:dyDescent="0.2">
      <c r="A65" s="22"/>
      <c r="B65" s="23" t="s">
        <v>56</v>
      </c>
      <c r="C65" s="24">
        <v>547.42999999999995</v>
      </c>
      <c r="D65" s="25">
        <f>((C65/C64)-1)*100</f>
        <v>0.81398132631074205</v>
      </c>
      <c r="E65" s="25">
        <f>((C65/C$59)-1)*100</f>
        <v>5.0245568260302242</v>
      </c>
      <c r="F65" s="25">
        <f>((C65/C53)-1)*100</f>
        <v>6.9157454786922257</v>
      </c>
    </row>
    <row r="66" spans="1:6" x14ac:dyDescent="0.2">
      <c r="A66" s="22"/>
      <c r="B66" s="23" t="s">
        <v>57</v>
      </c>
      <c r="C66" s="24">
        <v>554.79</v>
      </c>
      <c r="D66" s="25">
        <f t="shared" si="9"/>
        <v>1.3444641324005024</v>
      </c>
      <c r="E66" s="25">
        <f t="shared" si="10"/>
        <v>6.4365743227687844</v>
      </c>
      <c r="F66" s="25">
        <f t="shared" si="11"/>
        <v>8.1609576355448077</v>
      </c>
    </row>
    <row r="67" spans="1:6" x14ac:dyDescent="0.2">
      <c r="A67" s="22"/>
      <c r="B67" s="23" t="s">
        <v>58</v>
      </c>
      <c r="C67" s="24">
        <v>565.41999999999996</v>
      </c>
      <c r="D67" s="25">
        <f t="shared" si="9"/>
        <v>1.9160403035382689</v>
      </c>
      <c r="E67" s="25">
        <f t="shared" si="10"/>
        <v>8.4759419844985029</v>
      </c>
      <c r="F67" s="25">
        <f t="shared" si="11"/>
        <v>10.171076731226369</v>
      </c>
    </row>
    <row r="68" spans="1:6" x14ac:dyDescent="0.2">
      <c r="A68" s="22"/>
      <c r="B68" s="23" t="s">
        <v>59</v>
      </c>
      <c r="C68" s="24">
        <v>566.9</v>
      </c>
      <c r="D68" s="25">
        <f t="shared" si="9"/>
        <v>0.26175232570477824</v>
      </c>
      <c r="E68" s="25">
        <f t="shared" si="10"/>
        <v>8.7598802854730984</v>
      </c>
      <c r="F68" s="25">
        <f t="shared" si="11"/>
        <v>10.437933452816939</v>
      </c>
    </row>
    <row r="69" spans="1:6" x14ac:dyDescent="0.2">
      <c r="A69" s="22"/>
      <c r="B69" s="23" t="s">
        <v>60</v>
      </c>
      <c r="C69" s="24">
        <v>569.98</v>
      </c>
      <c r="D69" s="25">
        <f t="shared" si="9"/>
        <v>0.54330569765390635</v>
      </c>
      <c r="E69" s="25">
        <f t="shared" si="10"/>
        <v>9.3507789118256532</v>
      </c>
      <c r="F69" s="25">
        <f t="shared" si="11"/>
        <v>10.25611265861961</v>
      </c>
    </row>
    <row r="70" spans="1:6" x14ac:dyDescent="0.2">
      <c r="A70" s="22"/>
      <c r="B70" s="23" t="s">
        <v>4</v>
      </c>
      <c r="C70" s="24">
        <v>583.72</v>
      </c>
      <c r="D70" s="25">
        <f t="shared" si="9"/>
        <v>2.4106108986280184</v>
      </c>
      <c r="E70" s="25">
        <f t="shared" si="10"/>
        <v>11.986800706008749</v>
      </c>
      <c r="F70" s="25">
        <f t="shared" si="11"/>
        <v>12.726430033602409</v>
      </c>
    </row>
    <row r="71" spans="1:6" x14ac:dyDescent="0.2">
      <c r="A71" s="43"/>
      <c r="B71" s="44" t="s">
        <v>5</v>
      </c>
      <c r="C71" s="24">
        <v>584.91999999999996</v>
      </c>
      <c r="D71" s="25">
        <f t="shared" si="9"/>
        <v>0.20557801685738841</v>
      </c>
      <c r="E71" s="25">
        <f t="shared" si="10"/>
        <v>12.217020950042201</v>
      </c>
      <c r="F71" s="25">
        <f t="shared" si="11"/>
        <v>12.217020950042201</v>
      </c>
    </row>
    <row r="72" spans="1:6" x14ac:dyDescent="0.2">
      <c r="A72" s="29">
        <v>2019</v>
      </c>
      <c r="B72" s="32" t="s">
        <v>51</v>
      </c>
      <c r="C72" s="33">
        <v>591.75</v>
      </c>
      <c r="D72" s="34">
        <f>((C72/C71)-1)*100</f>
        <v>1.1676810504000601</v>
      </c>
      <c r="E72" s="34">
        <f>((C72/C$71)-1)*100</f>
        <v>1.1676810504000601</v>
      </c>
      <c r="F72" s="34">
        <f>((C72/C60)-1)*100</f>
        <v>10.7047312592371</v>
      </c>
    </row>
    <row r="73" spans="1:6" x14ac:dyDescent="0.2">
      <c r="A73" s="22"/>
      <c r="B73" s="23" t="s">
        <v>52</v>
      </c>
      <c r="C73" s="24">
        <v>594.08000000000004</v>
      </c>
      <c r="D73" s="25">
        <f t="shared" ref="D73:D76" si="12">((C73/C72)-1)*100</f>
        <v>0.39374735952684148</v>
      </c>
      <c r="E73" s="25">
        <f>((C73/C$71)-1)*100</f>
        <v>1.566026123230535</v>
      </c>
      <c r="F73" s="25">
        <f t="shared" ref="F73:F76" si="13">((C73/C61)-1)*100</f>
        <v>10.705700389467609</v>
      </c>
    </row>
    <row r="74" spans="1:6" x14ac:dyDescent="0.2">
      <c r="A74" s="22"/>
      <c r="B74" s="23" t="s">
        <v>53</v>
      </c>
      <c r="C74" s="24">
        <v>593.16999999999996</v>
      </c>
      <c r="D74" s="25">
        <f t="shared" si="12"/>
        <v>-0.15317802316188178</v>
      </c>
      <c r="E74" s="25">
        <f t="shared" ref="E74:E83" si="14">((C74/C$71)-1)*100</f>
        <v>1.4104492922109024</v>
      </c>
      <c r="F74" s="25">
        <f t="shared" si="13"/>
        <v>10.357209302325575</v>
      </c>
    </row>
    <row r="75" spans="1:6" x14ac:dyDescent="0.2">
      <c r="A75" s="22"/>
      <c r="B75" s="23" t="s">
        <v>54</v>
      </c>
      <c r="C75" s="24">
        <v>593.41999999999996</v>
      </c>
      <c r="D75" s="25">
        <f t="shared" si="12"/>
        <v>4.2146433568790442E-2</v>
      </c>
      <c r="E75" s="25">
        <f t="shared" si="14"/>
        <v>1.4531901798536584</v>
      </c>
      <c r="F75" s="25">
        <f t="shared" si="13"/>
        <v>9.9781311390340512</v>
      </c>
    </row>
    <row r="76" spans="1:6" x14ac:dyDescent="0.2">
      <c r="A76" s="22"/>
      <c r="B76" s="23" t="s">
        <v>55</v>
      </c>
      <c r="C76" s="24">
        <v>592.15</v>
      </c>
      <c r="D76" s="25">
        <f t="shared" si="12"/>
        <v>-0.21401368339455384</v>
      </c>
      <c r="E76" s="25">
        <f t="shared" si="14"/>
        <v>1.2360664706284608</v>
      </c>
      <c r="F76" s="25">
        <f t="shared" si="13"/>
        <v>9.0495570983959652</v>
      </c>
    </row>
    <row r="77" spans="1:6" ht="10.5" customHeight="1" x14ac:dyDescent="0.2">
      <c r="A77" s="22"/>
      <c r="B77" s="23" t="s">
        <v>56</v>
      </c>
      <c r="C77" s="24">
        <v>593.4</v>
      </c>
      <c r="D77" s="25">
        <f>((C77/C76)-1)*100</f>
        <v>0.2110951616989043</v>
      </c>
      <c r="E77" s="25">
        <f t="shared" si="14"/>
        <v>1.4497709088422406</v>
      </c>
      <c r="F77" s="25">
        <f>((C77/C65)-1)*100</f>
        <v>8.3974206747894797</v>
      </c>
    </row>
    <row r="78" spans="1:6" x14ac:dyDescent="0.2">
      <c r="A78" s="22"/>
      <c r="B78" s="23" t="s">
        <v>57</v>
      </c>
      <c r="C78" s="24">
        <v>599.46</v>
      </c>
      <c r="D78" s="25">
        <f t="shared" ref="D78:D95" si="15">((C78/C77)-1)*100</f>
        <v>1.0212335692618923</v>
      </c>
      <c r="E78" s="25">
        <f t="shared" si="14"/>
        <v>2.485810025302615</v>
      </c>
      <c r="F78" s="25">
        <f t="shared" ref="F78:F95" si="16">((C78/C66)-1)*100</f>
        <v>8.0516952360352612</v>
      </c>
    </row>
    <row r="79" spans="1:6" x14ac:dyDescent="0.2">
      <c r="A79" s="22"/>
      <c r="B79" s="23" t="s">
        <v>58</v>
      </c>
      <c r="C79" s="24">
        <v>598.53</v>
      </c>
      <c r="D79" s="25">
        <f t="shared" si="15"/>
        <v>-0.15513962566310324</v>
      </c>
      <c r="E79" s="25">
        <f>((C79/C$71)-1)*100</f>
        <v>2.3268139232715646</v>
      </c>
      <c r="F79" s="25">
        <f t="shared" si="16"/>
        <v>5.8558239892469333</v>
      </c>
    </row>
    <row r="80" spans="1:6" x14ac:dyDescent="0.2">
      <c r="A80" s="22"/>
      <c r="B80" s="23" t="s">
        <v>59</v>
      </c>
      <c r="C80" s="24">
        <v>599.88</v>
      </c>
      <c r="D80" s="25">
        <f t="shared" si="15"/>
        <v>0.2255526038795086</v>
      </c>
      <c r="E80" s="25">
        <f t="shared" si="14"/>
        <v>2.5576147165424334</v>
      </c>
      <c r="F80" s="25">
        <f t="shared" si="16"/>
        <v>5.8176045157876111</v>
      </c>
    </row>
    <row r="81" spans="1:6" x14ac:dyDescent="0.2">
      <c r="A81" s="22"/>
      <c r="B81" s="23" t="s">
        <v>60</v>
      </c>
      <c r="C81" s="24">
        <v>597.26</v>
      </c>
      <c r="D81" s="25">
        <f t="shared" si="15"/>
        <v>-0.43675401747016451</v>
      </c>
      <c r="E81" s="25">
        <f t="shared" si="14"/>
        <v>2.1096902140463669</v>
      </c>
      <c r="F81" s="25">
        <f t="shared" si="16"/>
        <v>4.7861328467665443</v>
      </c>
    </row>
    <row r="82" spans="1:6" x14ac:dyDescent="0.2">
      <c r="A82" s="22"/>
      <c r="B82" s="23" t="s">
        <v>4</v>
      </c>
      <c r="C82" s="24">
        <v>597.44000000000005</v>
      </c>
      <c r="D82" s="25">
        <f t="shared" si="15"/>
        <v>3.0137628503501546E-2</v>
      </c>
      <c r="E82" s="25">
        <f t="shared" si="14"/>
        <v>2.1404636531491716</v>
      </c>
      <c r="F82" s="25">
        <f t="shared" si="16"/>
        <v>2.3504419927362408</v>
      </c>
    </row>
    <row r="83" spans="1:6" x14ac:dyDescent="0.2">
      <c r="A83" s="43"/>
      <c r="B83" s="44" t="s">
        <v>5</v>
      </c>
      <c r="C83" s="24">
        <v>598.35</v>
      </c>
      <c r="D83" s="25">
        <f t="shared" si="15"/>
        <v>0.15231655061596072</v>
      </c>
      <c r="E83" s="25">
        <f t="shared" si="14"/>
        <v>2.296040484168782</v>
      </c>
      <c r="F83" s="25">
        <f t="shared" si="16"/>
        <v>2.296040484168782</v>
      </c>
    </row>
    <row r="84" spans="1:6" x14ac:dyDescent="0.2">
      <c r="A84" s="29">
        <v>2020</v>
      </c>
      <c r="B84" s="32" t="s">
        <v>51</v>
      </c>
      <c r="C84" s="33">
        <v>598.69000000000005</v>
      </c>
      <c r="D84" s="34">
        <f t="shared" si="15"/>
        <v>5.6822929723421289E-2</v>
      </c>
      <c r="E84" s="34">
        <f>((C84/C$83)-1)*100</f>
        <v>5.6822929723421289E-2</v>
      </c>
      <c r="F84" s="34">
        <f t="shared" si="16"/>
        <v>1.1727925644275494</v>
      </c>
    </row>
    <row r="85" spans="1:6" x14ac:dyDescent="0.2">
      <c r="A85" s="22"/>
      <c r="B85" s="23" t="s">
        <v>52</v>
      </c>
      <c r="C85" s="24">
        <v>597.78</v>
      </c>
      <c r="D85" s="25">
        <f t="shared" si="15"/>
        <v>-0.15199853012412001</v>
      </c>
      <c r="E85" s="25">
        <f>((C85/C$83)-1)*100</f>
        <v>-9.5261970418658581E-2</v>
      </c>
      <c r="F85" s="25">
        <f t="shared" si="16"/>
        <v>0.62281174252625249</v>
      </c>
    </row>
    <row r="86" spans="1:6" x14ac:dyDescent="0.2">
      <c r="A86" s="22"/>
      <c r="B86" s="23" t="s">
        <v>53</v>
      </c>
      <c r="C86" s="24">
        <v>597.54</v>
      </c>
      <c r="D86" s="25">
        <f t="shared" si="15"/>
        <v>-4.0148549633645114E-2</v>
      </c>
      <c r="E86" s="25">
        <f>((C86/C$83)-1)*100</f>
        <v>-0.13537227375283178</v>
      </c>
      <c r="F86" s="25">
        <f t="shared" si="16"/>
        <v>0.73671965878248091</v>
      </c>
    </row>
    <row r="87" spans="1:6" x14ac:dyDescent="0.2">
      <c r="A87" s="22"/>
      <c r="B87" s="23" t="s">
        <v>54</v>
      </c>
      <c r="C87" s="24">
        <v>596.12</v>
      </c>
      <c r="D87" s="25">
        <f t="shared" si="15"/>
        <v>-0.23764099474511413</v>
      </c>
      <c r="E87" s="25">
        <f>((C87/C$83)-1)*100</f>
        <v>-0.37269156847998808</v>
      </c>
      <c r="F87" s="25">
        <f t="shared" si="16"/>
        <v>0.45498972060260545</v>
      </c>
    </row>
    <row r="88" spans="1:6" x14ac:dyDescent="0.2">
      <c r="A88" s="22"/>
      <c r="B88" s="23" t="s">
        <v>55</v>
      </c>
      <c r="C88" s="24">
        <v>597.05999999999995</v>
      </c>
      <c r="D88" s="25">
        <f t="shared" si="15"/>
        <v>0.15768637187143497</v>
      </c>
      <c r="E88" s="25">
        <f>((C88/C$83)-1)*100</f>
        <v>-0.21559288042116709</v>
      </c>
      <c r="F88" s="25">
        <f t="shared" si="16"/>
        <v>0.82918179515325541</v>
      </c>
    </row>
    <row r="89" spans="1:6" x14ac:dyDescent="0.2">
      <c r="A89" s="22"/>
      <c r="B89" s="23" t="s">
        <v>56</v>
      </c>
      <c r="C89" s="24">
        <v>603.35</v>
      </c>
      <c r="D89" s="25">
        <f t="shared" si="15"/>
        <v>1.0534954610927016</v>
      </c>
      <c r="E89" s="25">
        <f t="shared" ref="E89:E95" si="17">((C89/C$83)-1)*100</f>
        <v>0.83563131946184921</v>
      </c>
      <c r="F89" s="25">
        <f t="shared" si="16"/>
        <v>1.6767778901247032</v>
      </c>
    </row>
    <row r="90" spans="1:6" x14ac:dyDescent="0.2">
      <c r="A90" s="22"/>
      <c r="B90" s="23" t="s">
        <v>57</v>
      </c>
      <c r="C90" s="24">
        <v>621.91</v>
      </c>
      <c r="D90" s="25">
        <f t="shared" si="15"/>
        <v>3.0761581171790731</v>
      </c>
      <c r="E90" s="25">
        <f t="shared" si="17"/>
        <v>3.9374947773042512</v>
      </c>
      <c r="F90" s="25">
        <f t="shared" si="16"/>
        <v>3.7450372001467835</v>
      </c>
    </row>
    <row r="91" spans="1:6" x14ac:dyDescent="0.2">
      <c r="A91" s="22"/>
      <c r="B91" s="23" t="s">
        <v>58</v>
      </c>
      <c r="C91" s="24">
        <v>656.22</v>
      </c>
      <c r="D91" s="25">
        <f>((C91/C90)-1)*100</f>
        <v>5.5168754321365032</v>
      </c>
      <c r="E91" s="25">
        <f>((C91/C$83)-1)*100</f>
        <v>9.6715968914514949</v>
      </c>
      <c r="F91" s="25">
        <f>((C91/C79)-1)*100</f>
        <v>9.6386146057841913</v>
      </c>
    </row>
    <row r="92" spans="1:6" x14ac:dyDescent="0.2">
      <c r="A92" s="22"/>
      <c r="B92" s="23" t="s">
        <v>59</v>
      </c>
      <c r="C92" s="24">
        <v>679.81</v>
      </c>
      <c r="D92" s="25">
        <f>((C92/C91)-1)*100</f>
        <v>3.59483100179816</v>
      </c>
      <c r="E92" s="25">
        <f>((C92/C$83)-1)*100</f>
        <v>13.614105456672497</v>
      </c>
      <c r="F92" s="25">
        <f>((C92/C80)-1)*100</f>
        <v>13.324331532973254</v>
      </c>
    </row>
    <row r="93" spans="1:6" x14ac:dyDescent="0.2">
      <c r="A93" s="22"/>
      <c r="B93" s="23" t="s">
        <v>60</v>
      </c>
      <c r="C93" s="24">
        <v>715.31</v>
      </c>
      <c r="D93" s="25">
        <f>((C93/C92)-1)*100</f>
        <v>5.222047336755864</v>
      </c>
      <c r="E93" s="25">
        <f>((C93/C$83)-1)*100</f>
        <v>19.547087824851662</v>
      </c>
      <c r="F93" s="25">
        <f>((C93/C81)-1)*100</f>
        <v>19.765261360211618</v>
      </c>
    </row>
    <row r="94" spans="1:6" x14ac:dyDescent="0.2">
      <c r="A94" s="22"/>
      <c r="B94" s="23" t="s">
        <v>4</v>
      </c>
      <c r="C94" s="24">
        <v>745.47</v>
      </c>
      <c r="D94" s="25">
        <f>((C94/C93)-1)*100</f>
        <v>4.216353748724333</v>
      </c>
      <c r="E94" s="25">
        <f>((C94/C$83)-1)*100</f>
        <v>24.587615943845577</v>
      </c>
      <c r="F94" s="25">
        <f>((C94/C82)-1)*100</f>
        <v>24.777383502945895</v>
      </c>
    </row>
    <row r="95" spans="1:6" x14ac:dyDescent="0.2">
      <c r="A95" s="43"/>
      <c r="B95" s="44" t="s">
        <v>5</v>
      </c>
      <c r="C95" s="24">
        <v>768.61</v>
      </c>
      <c r="D95" s="25">
        <f t="shared" si="15"/>
        <v>3.1040819885441273</v>
      </c>
      <c r="E95" s="25">
        <f t="shared" si="17"/>
        <v>28.454917690315028</v>
      </c>
      <c r="F95" s="25">
        <f t="shared" si="16"/>
        <v>28.454917690315028</v>
      </c>
    </row>
    <row r="96" spans="1:6" x14ac:dyDescent="0.2">
      <c r="A96" s="29">
        <v>2021</v>
      </c>
      <c r="B96" s="32" t="s">
        <v>51</v>
      </c>
      <c r="C96" s="33">
        <v>770.14</v>
      </c>
      <c r="D96" s="34">
        <f t="shared" ref="D96" si="18">((C96/C95)-1)*100</f>
        <v>0.19906064193804252</v>
      </c>
      <c r="E96" s="34">
        <f t="shared" ref="E96:E101" si="19">((C96/C$95)-1)*100</f>
        <v>0.19906064193804252</v>
      </c>
      <c r="F96" s="34">
        <f t="shared" ref="F96" si="20">((C96/C84)-1)*100</f>
        <v>28.637525263491948</v>
      </c>
    </row>
    <row r="97" spans="1:6" x14ac:dyDescent="0.2">
      <c r="A97" s="22"/>
      <c r="B97" s="23" t="s">
        <v>52</v>
      </c>
      <c r="C97" s="24">
        <v>786.19</v>
      </c>
      <c r="D97" s="25">
        <f t="shared" ref="D97:D105" si="21">((C97/C96)-1)*100</f>
        <v>2.0840366686576628</v>
      </c>
      <c r="E97" s="25">
        <f t="shared" si="19"/>
        <v>2.2872458073665447</v>
      </c>
      <c r="F97" s="25">
        <f t="shared" ref="F97:F105" si="22">((C97/C85)-1)*100</f>
        <v>31.518284318645673</v>
      </c>
    </row>
    <row r="98" spans="1:6" x14ac:dyDescent="0.2">
      <c r="A98" s="22"/>
      <c r="B98" s="23" t="s">
        <v>53</v>
      </c>
      <c r="C98" s="24">
        <v>806.95</v>
      </c>
      <c r="D98" s="25">
        <f t="shared" si="21"/>
        <v>2.6405830651623718</v>
      </c>
      <c r="E98" s="25">
        <f t="shared" si="19"/>
        <v>4.9882254979768614</v>
      </c>
      <c r="F98" s="25">
        <f t="shared" si="22"/>
        <v>35.045352612377421</v>
      </c>
    </row>
    <row r="99" spans="1:6" x14ac:dyDescent="0.2">
      <c r="A99" s="22"/>
      <c r="B99" s="23" t="s">
        <v>54</v>
      </c>
      <c r="C99" s="24">
        <v>831.73</v>
      </c>
      <c r="D99" s="25">
        <f t="shared" si="21"/>
        <v>3.0708222318607037</v>
      </c>
      <c r="E99" s="25">
        <f t="shared" si="19"/>
        <v>8.2122272674048027</v>
      </c>
      <c r="F99" s="25">
        <f t="shared" si="22"/>
        <v>39.523921358115821</v>
      </c>
    </row>
    <row r="100" spans="1:6" x14ac:dyDescent="0.2">
      <c r="A100" s="22"/>
      <c r="B100" s="23" t="s">
        <v>55</v>
      </c>
      <c r="C100" s="24">
        <v>890.71</v>
      </c>
      <c r="D100" s="25">
        <f t="shared" si="21"/>
        <v>7.0912435525952056</v>
      </c>
      <c r="E100" s="25">
        <f t="shared" si="19"/>
        <v>15.885819856624295</v>
      </c>
      <c r="F100" s="25">
        <f t="shared" si="22"/>
        <v>49.182661709041</v>
      </c>
    </row>
    <row r="101" spans="1:6" x14ac:dyDescent="0.2">
      <c r="A101" s="22"/>
      <c r="B101" s="23" t="s">
        <v>56</v>
      </c>
      <c r="C101" s="24">
        <v>886.91</v>
      </c>
      <c r="D101" s="25">
        <f t="shared" si="21"/>
        <v>-0.42662595008476911</v>
      </c>
      <c r="E101" s="25">
        <f t="shared" si="19"/>
        <v>15.391420876647445</v>
      </c>
      <c r="F101" s="25">
        <f t="shared" si="22"/>
        <v>46.997596751470951</v>
      </c>
    </row>
    <row r="102" spans="1:6" x14ac:dyDescent="0.2">
      <c r="A102" s="22"/>
      <c r="B102" s="23" t="s">
        <v>57</v>
      </c>
      <c r="C102" s="24">
        <v>890.87</v>
      </c>
      <c r="D102" s="25">
        <f t="shared" si="21"/>
        <v>0.44649400728371536</v>
      </c>
      <c r="E102" s="25">
        <f>((C102/C$95)-1)*100</f>
        <v>15.906636655781202</v>
      </c>
      <c r="F102" s="25">
        <f t="shared" si="22"/>
        <v>43.247415220851892</v>
      </c>
    </row>
    <row r="103" spans="1:6" x14ac:dyDescent="0.2">
      <c r="A103" s="22"/>
      <c r="B103" s="23" t="s">
        <v>58</v>
      </c>
      <c r="C103" s="24">
        <v>879.89</v>
      </c>
      <c r="D103" s="25">
        <f t="shared" si="21"/>
        <v>-1.232503058807688</v>
      </c>
      <c r="E103" s="25">
        <f t="shared" ref="E103:E107" si="23">((C103/C$95)-1)*100</f>
        <v>14.4780838136376</v>
      </c>
      <c r="F103" s="25">
        <f t="shared" si="22"/>
        <v>34.08460577245436</v>
      </c>
    </row>
    <row r="104" spans="1:6" x14ac:dyDescent="0.2">
      <c r="A104" s="22"/>
      <c r="B104" s="23" t="s">
        <v>59</v>
      </c>
      <c r="C104" s="24">
        <v>881.63</v>
      </c>
      <c r="D104" s="25">
        <f t="shared" si="21"/>
        <v>0.19775199172624713</v>
      </c>
      <c r="E104" s="25">
        <f t="shared" si="23"/>
        <v>14.704466504469105</v>
      </c>
      <c r="F104" s="25">
        <f t="shared" si="22"/>
        <v>29.687706859269515</v>
      </c>
    </row>
    <row r="105" spans="1:6" x14ac:dyDescent="0.2">
      <c r="A105" s="22"/>
      <c r="B105" s="23" t="s">
        <v>60</v>
      </c>
      <c r="C105" s="24">
        <v>869.69</v>
      </c>
      <c r="D105" s="25">
        <f t="shared" si="21"/>
        <v>-1.3543096310243419</v>
      </c>
      <c r="E105" s="25">
        <f t="shared" si="23"/>
        <v>13.151012867383983</v>
      </c>
      <c r="F105" s="25">
        <f t="shared" si="22"/>
        <v>21.582251051991452</v>
      </c>
    </row>
    <row r="106" spans="1:6" x14ac:dyDescent="0.2">
      <c r="A106" s="22"/>
      <c r="B106" s="23" t="s">
        <v>4</v>
      </c>
      <c r="C106" s="24">
        <v>884.5</v>
      </c>
      <c r="D106" s="25">
        <f>((C106/C105)-1)*100</f>
        <v>1.7029056330416514</v>
      </c>
      <c r="E106" s="25">
        <f>((C106/C$95)-1)*100</f>
        <v>15.077867839346348</v>
      </c>
      <c r="F106" s="25">
        <f>((C106/C94)-1)*100</f>
        <v>18.649979207748135</v>
      </c>
    </row>
    <row r="107" spans="1:6" x14ac:dyDescent="0.2">
      <c r="A107" s="43"/>
      <c r="B107" s="44" t="s">
        <v>5</v>
      </c>
      <c r="C107" s="24">
        <v>870.41</v>
      </c>
      <c r="D107" s="25">
        <f t="shared" ref="D107:D116" si="24">((C107/C106)-1)*100</f>
        <v>-1.5929903900508746</v>
      </c>
      <c r="E107" s="25">
        <f t="shared" si="23"/>
        <v>13.244688463590105</v>
      </c>
      <c r="F107" s="25">
        <f t="shared" ref="F107:F116" si="25">((C107/C95)-1)*100</f>
        <v>13.244688463590105</v>
      </c>
    </row>
    <row r="108" spans="1:6" x14ac:dyDescent="0.2">
      <c r="A108" s="29">
        <v>2022</v>
      </c>
      <c r="B108" s="32" t="s">
        <v>51</v>
      </c>
      <c r="C108" s="33">
        <v>877.64</v>
      </c>
      <c r="D108" s="34">
        <f t="shared" si="24"/>
        <v>0.83064303029607434</v>
      </c>
      <c r="E108" s="34">
        <f>((C108/C$107)-1)*100</f>
        <v>0.83064303029607434</v>
      </c>
      <c r="F108" s="34">
        <f t="shared" si="25"/>
        <v>13.958501051756823</v>
      </c>
    </row>
    <row r="109" spans="1:6" x14ac:dyDescent="0.2">
      <c r="A109" s="22"/>
      <c r="B109" s="23" t="s">
        <v>52</v>
      </c>
      <c r="C109" s="24">
        <v>886.58</v>
      </c>
      <c r="D109" s="25">
        <f t="shared" si="24"/>
        <v>1.0186409005970676</v>
      </c>
      <c r="E109" s="25">
        <f t="shared" ref="E109:E119" si="26">((C109/C$107)-1)*100</f>
        <v>1.8577452005376971</v>
      </c>
      <c r="F109" s="25">
        <f t="shared" si="25"/>
        <v>12.769177934087184</v>
      </c>
    </row>
    <row r="110" spans="1:6" x14ac:dyDescent="0.2">
      <c r="A110" s="22"/>
      <c r="B110" s="23" t="s">
        <v>53</v>
      </c>
      <c r="C110" s="24">
        <v>919.97</v>
      </c>
      <c r="D110" s="25">
        <f>((C110/C109)-1)*100</f>
        <v>3.766157594351327</v>
      </c>
      <c r="E110" s="25">
        <f>((C110/C$107)-1)*100</f>
        <v>5.6938684068427614</v>
      </c>
      <c r="F110" s="25">
        <f>((C110/C98)-1)*100</f>
        <v>14.005824400520472</v>
      </c>
    </row>
    <row r="111" spans="1:6" x14ac:dyDescent="0.2">
      <c r="A111" s="22"/>
      <c r="B111" s="23" t="s">
        <v>54</v>
      </c>
      <c r="C111" s="24">
        <v>932.6</v>
      </c>
      <c r="D111" s="25">
        <f t="shared" si="24"/>
        <v>1.3728708544843871</v>
      </c>
      <c r="E111" s="25">
        <f t="shared" si="26"/>
        <v>7.1449087211773898</v>
      </c>
      <c r="F111" s="25">
        <f t="shared" si="25"/>
        <v>12.127733759753756</v>
      </c>
    </row>
    <row r="112" spans="1:6" x14ac:dyDescent="0.2">
      <c r="A112" s="22"/>
      <c r="B112" s="23" t="s">
        <v>55</v>
      </c>
      <c r="C112" s="24">
        <v>936.58</v>
      </c>
      <c r="D112" s="25">
        <f t="shared" si="24"/>
        <v>0.42676388591036396</v>
      </c>
      <c r="E112" s="25">
        <f t="shared" si="26"/>
        <v>7.6021644971909774</v>
      </c>
      <c r="F112" s="25">
        <f t="shared" si="25"/>
        <v>5.149824297470551</v>
      </c>
    </row>
    <row r="113" spans="1:6" x14ac:dyDescent="0.2">
      <c r="A113" s="22"/>
      <c r="B113" s="23" t="s">
        <v>56</v>
      </c>
      <c r="C113" s="24">
        <v>943</v>
      </c>
      <c r="D113" s="25">
        <f t="shared" si="24"/>
        <v>0.6854726771872155</v>
      </c>
      <c r="E113" s="25">
        <f t="shared" si="26"/>
        <v>8.3397479348812595</v>
      </c>
      <c r="F113" s="25">
        <f t="shared" si="25"/>
        <v>6.3242042597332349</v>
      </c>
    </row>
    <row r="114" spans="1:6" x14ac:dyDescent="0.2">
      <c r="A114" s="22"/>
      <c r="B114" s="23" t="s">
        <v>57</v>
      </c>
      <c r="C114" s="24">
        <v>928.3</v>
      </c>
      <c r="D114" s="25">
        <f t="shared" si="24"/>
        <v>-1.5588547189819724</v>
      </c>
      <c r="E114" s="25">
        <f t="shared" si="26"/>
        <v>6.6508886616651886</v>
      </c>
      <c r="F114" s="25">
        <f t="shared" si="25"/>
        <v>4.2015108826203518</v>
      </c>
    </row>
    <row r="115" spans="1:6" x14ac:dyDescent="0.2">
      <c r="A115" s="22"/>
      <c r="B115" s="23" t="s">
        <v>58</v>
      </c>
      <c r="C115" s="24">
        <v>942.45</v>
      </c>
      <c r="D115" s="25">
        <f t="shared" si="24"/>
        <v>1.5242917160400937</v>
      </c>
      <c r="E115" s="25">
        <f t="shared" si="26"/>
        <v>8.2765593226180822</v>
      </c>
      <c r="F115" s="25">
        <f t="shared" si="25"/>
        <v>7.1099796565479823</v>
      </c>
    </row>
    <row r="116" spans="1:6" x14ac:dyDescent="0.2">
      <c r="A116" s="22"/>
      <c r="B116" s="23" t="s">
        <v>59</v>
      </c>
      <c r="C116" s="24">
        <v>953.49</v>
      </c>
      <c r="D116" s="25">
        <f t="shared" si="24"/>
        <v>1.1714149291739639</v>
      </c>
      <c r="E116" s="25">
        <f t="shared" si="26"/>
        <v>9.5449271033191341</v>
      </c>
      <c r="F116" s="25">
        <f t="shared" si="25"/>
        <v>8.1508115649422166</v>
      </c>
    </row>
    <row r="117" spans="1:6" x14ac:dyDescent="0.2">
      <c r="A117" s="22"/>
      <c r="B117" s="23" t="s">
        <v>60</v>
      </c>
      <c r="C117" s="24">
        <v>955.92</v>
      </c>
      <c r="D117" s="25">
        <v>0.26</v>
      </c>
      <c r="E117" s="25">
        <f>((C117/C$107)-1)*100</f>
        <v>9.8241058811364681</v>
      </c>
      <c r="F117" s="25">
        <f>((C117/C105)-1)*100</f>
        <v>9.9150271935977141</v>
      </c>
    </row>
    <row r="118" spans="1:6" x14ac:dyDescent="0.2">
      <c r="A118" s="22"/>
      <c r="B118" s="23" t="s">
        <v>4</v>
      </c>
      <c r="C118" s="24">
        <v>952.8</v>
      </c>
      <c r="D118" s="25">
        <f>((C118/C117)-1)*100</f>
        <v>-0.32638714536781244</v>
      </c>
      <c r="E118" s="25">
        <f t="shared" si="26"/>
        <v>9.4656541170253128</v>
      </c>
      <c r="F118" s="25">
        <f>((C118/C106)-1)*100</f>
        <v>7.7218767665347521</v>
      </c>
    </row>
    <row r="119" spans="1:6" x14ac:dyDescent="0.2">
      <c r="A119" s="43"/>
      <c r="B119" s="44" t="s">
        <v>5</v>
      </c>
      <c r="C119" s="24">
        <v>954.84</v>
      </c>
      <c r="D119" s="25">
        <f t="shared" ref="D119:D121" si="27">((C119/C118)-1)*100</f>
        <v>0.21410579345089165</v>
      </c>
      <c r="E119" s="25">
        <f t="shared" si="26"/>
        <v>9.700026424328767</v>
      </c>
      <c r="F119" s="25">
        <f t="shared" ref="F119:F121" si="28">((C119/C107)-1)*100</f>
        <v>9.700026424328767</v>
      </c>
    </row>
    <row r="120" spans="1:6" x14ac:dyDescent="0.2">
      <c r="A120" s="29">
        <v>2023</v>
      </c>
      <c r="B120" s="32" t="s">
        <v>51</v>
      </c>
      <c r="C120" s="33">
        <v>943.51</v>
      </c>
      <c r="D120" s="34">
        <f t="shared" si="27"/>
        <v>-1.1865862343429345</v>
      </c>
      <c r="E120" s="34">
        <f t="shared" ref="E120:E128" si="29">((C120/C$119)-1)*100</f>
        <v>-1.1865862343429345</v>
      </c>
      <c r="F120" s="34">
        <f t="shared" si="28"/>
        <v>7.5053552709539284</v>
      </c>
    </row>
    <row r="121" spans="1:6" x14ac:dyDescent="0.2">
      <c r="A121" s="22"/>
      <c r="B121" s="23" t="s">
        <v>52</v>
      </c>
      <c r="C121" s="24">
        <v>942.69</v>
      </c>
      <c r="D121" s="25">
        <f t="shared" si="27"/>
        <v>-8.6909518712041667E-2</v>
      </c>
      <c r="E121" s="25">
        <f t="shared" si="29"/>
        <v>-1.2724644966696008</v>
      </c>
      <c r="F121" s="25">
        <f t="shared" si="28"/>
        <v>6.3288140946107463</v>
      </c>
    </row>
    <row r="122" spans="1:6" x14ac:dyDescent="0.2">
      <c r="A122" s="22"/>
      <c r="B122" s="23" t="s">
        <v>53</v>
      </c>
      <c r="C122" s="24">
        <v>946.26</v>
      </c>
      <c r="D122" s="25">
        <f>((C122/C121)-1)*100</f>
        <v>0.37870349743818199</v>
      </c>
      <c r="E122" s="25">
        <f>((C122/C$119)-1)*100</f>
        <v>-0.89857986678396617</v>
      </c>
      <c r="F122" s="25">
        <f>((C122/C110)-1)*100</f>
        <v>2.8577018815830968</v>
      </c>
    </row>
    <row r="123" spans="1:6" x14ac:dyDescent="0.2">
      <c r="A123" s="22"/>
      <c r="B123" s="23" t="s">
        <v>54</v>
      </c>
      <c r="C123" s="24">
        <v>954.41</v>
      </c>
      <c r="D123" s="25">
        <f t="shared" ref="D123:D129" si="30">((C123/C122)-1)*100</f>
        <v>0.86128548179147391</v>
      </c>
      <c r="E123" s="25">
        <f t="shared" si="29"/>
        <v>-4.5033722927412256E-2</v>
      </c>
      <c r="F123" s="25">
        <f t="shared" ref="F123:F128" si="31">((C123/C111)-1)*100</f>
        <v>2.3386232039459554</v>
      </c>
    </row>
    <row r="124" spans="1:6" x14ac:dyDescent="0.2">
      <c r="A124" s="22"/>
      <c r="B124" s="23" t="s">
        <v>55</v>
      </c>
      <c r="C124" s="24">
        <v>954.62</v>
      </c>
      <c r="D124" s="25">
        <f t="shared" si="30"/>
        <v>2.2003122347835635E-2</v>
      </c>
      <c r="E124" s="25">
        <f t="shared" si="29"/>
        <v>-2.3040509404714804E-2</v>
      </c>
      <c r="F124" s="25">
        <f t="shared" si="31"/>
        <v>1.9261568686070651</v>
      </c>
    </row>
    <row r="125" spans="1:6" x14ac:dyDescent="0.2">
      <c r="A125" s="22"/>
      <c r="B125" s="23" t="s">
        <v>56</v>
      </c>
      <c r="C125" s="24">
        <v>941.42</v>
      </c>
      <c r="D125" s="25">
        <f>((C125/C124)-1)*100</f>
        <v>-1.3827491567325212</v>
      </c>
      <c r="E125" s="25">
        <f>((C125/C$119)-1)*100</f>
        <v>-1.4054710736877474</v>
      </c>
      <c r="F125" s="25">
        <f>((C125/C113)-1)*100</f>
        <v>-0.167550371155889</v>
      </c>
    </row>
    <row r="126" spans="1:6" x14ac:dyDescent="0.2">
      <c r="A126" s="22"/>
      <c r="B126" s="23" t="s">
        <v>57</v>
      </c>
      <c r="C126" s="24">
        <v>941.78</v>
      </c>
      <c r="D126" s="25">
        <f t="shared" si="30"/>
        <v>3.824010537274436E-2</v>
      </c>
      <c r="E126" s="25">
        <f t="shared" si="29"/>
        <v>-1.3677684219345676</v>
      </c>
      <c r="F126" s="25">
        <f t="shared" si="31"/>
        <v>1.452116772595069</v>
      </c>
    </row>
    <row r="127" spans="1:6" x14ac:dyDescent="0.2">
      <c r="A127" s="22"/>
      <c r="B127" s="23" t="s">
        <v>58</v>
      </c>
      <c r="C127" s="24">
        <v>942.58</v>
      </c>
      <c r="D127" s="25">
        <f t="shared" si="30"/>
        <v>8.4945528679747362E-2</v>
      </c>
      <c r="E127" s="25">
        <f t="shared" si="29"/>
        <v>-1.2839847513719582</v>
      </c>
      <c r="F127" s="25">
        <f t="shared" si="31"/>
        <v>1.379383521671329E-2</v>
      </c>
    </row>
    <row r="128" spans="1:6" x14ac:dyDescent="0.2">
      <c r="A128" s="22"/>
      <c r="B128" s="23" t="s">
        <v>59</v>
      </c>
      <c r="C128" s="24">
        <v>971.27</v>
      </c>
      <c r="D128" s="25">
        <f t="shared" si="30"/>
        <v>3.0437734728086641</v>
      </c>
      <c r="E128" s="25">
        <f t="shared" si="29"/>
        <v>1.7207071341795332</v>
      </c>
      <c r="F128" s="25">
        <f t="shared" si="31"/>
        <v>1.8647285236342181</v>
      </c>
    </row>
    <row r="129" spans="1:6" x14ac:dyDescent="0.2">
      <c r="A129" s="22"/>
      <c r="B129" s="23" t="s">
        <v>60</v>
      </c>
      <c r="C129" s="24">
        <v>964.68</v>
      </c>
      <c r="D129" s="25">
        <f t="shared" si="30"/>
        <v>-0.67849310696305176</v>
      </c>
      <c r="E129" s="25">
        <f t="shared" ref="E129" si="32">((C129/C$119)-1)*100</f>
        <v>1.0305391479200621</v>
      </c>
      <c r="F129" s="25">
        <f>((C129/C117)-1)*100</f>
        <v>0.91639467737885116</v>
      </c>
    </row>
    <row r="130" spans="1:6" x14ac:dyDescent="0.2">
      <c r="A130" s="22"/>
      <c r="B130" s="23" t="s">
        <v>4</v>
      </c>
      <c r="C130" s="24">
        <v>958.75</v>
      </c>
      <c r="D130" s="25">
        <f>((C130/C129)-1)*100</f>
        <v>-0.61471161421403631</v>
      </c>
      <c r="E130" s="25">
        <f>((C130/C$119)-1)*100</f>
        <v>0.40949268987473531</v>
      </c>
      <c r="F130" s="25">
        <f>((C130/C118)-1)*100</f>
        <v>0.62447523089841361</v>
      </c>
    </row>
    <row r="131" spans="1:6" x14ac:dyDescent="0.2">
      <c r="A131" s="43"/>
      <c r="B131" s="44" t="s">
        <v>5</v>
      </c>
      <c r="C131" s="24">
        <v>964.6</v>
      </c>
      <c r="D131" s="25">
        <f t="shared" ref="D131" si="33">((C131/C130)-1)*100</f>
        <v>0.61016949152543631</v>
      </c>
      <c r="E131" s="25">
        <f>((C131/C$119)-1)*100</f>
        <v>1.0221607808638122</v>
      </c>
      <c r="F131" s="25">
        <f t="shared" ref="F131" si="34">((C131/C119)-1)*100</f>
        <v>1.0221607808638122</v>
      </c>
    </row>
    <row r="132" spans="1:6" x14ac:dyDescent="0.2">
      <c r="A132" s="29">
        <v>2024</v>
      </c>
      <c r="B132" s="32" t="s">
        <v>51</v>
      </c>
      <c r="C132" s="41">
        <v>966.3</v>
      </c>
      <c r="D132" s="41">
        <f t="shared" ref="D132:D139" si="35">((C132/C131)-1)*100</f>
        <v>0.17623885548412321</v>
      </c>
      <c r="E132" s="41">
        <f t="shared" ref="E132:E142" si="36">((C132/C$131)-1)*100</f>
        <v>0.17623885548412321</v>
      </c>
      <c r="F132" s="41">
        <f t="shared" ref="F132:F142" si="37">((C132/C120)-1)*100</f>
        <v>2.4154486968871458</v>
      </c>
    </row>
    <row r="133" spans="1:6" ht="14.25" customHeight="1" x14ac:dyDescent="0.2">
      <c r="A133" s="22"/>
      <c r="B133" s="23" t="s">
        <v>52</v>
      </c>
      <c r="C133" s="40">
        <v>982.8</v>
      </c>
      <c r="D133" s="40">
        <f t="shared" si="35"/>
        <v>1.7075442409189678</v>
      </c>
      <c r="E133" s="40">
        <f t="shared" si="36"/>
        <v>1.8867924528301883</v>
      </c>
      <c r="F133" s="40">
        <f t="shared" si="37"/>
        <v>4.2548451770995754</v>
      </c>
    </row>
    <row r="134" spans="1:6" x14ac:dyDescent="0.2">
      <c r="A134" s="22"/>
      <c r="B134" s="23" t="s">
        <v>53</v>
      </c>
      <c r="C134" s="40">
        <v>990.65</v>
      </c>
      <c r="D134" s="40">
        <f t="shared" si="35"/>
        <v>0.7987382987383107</v>
      </c>
      <c r="E134" s="40">
        <f t="shared" si="36"/>
        <v>2.7006012855069317</v>
      </c>
      <c r="F134" s="40">
        <f t="shared" si="37"/>
        <v>4.6910996977574948</v>
      </c>
    </row>
    <row r="135" spans="1:6" ht="12" customHeight="1" x14ac:dyDescent="0.2">
      <c r="A135" s="22"/>
      <c r="B135" s="23" t="s">
        <v>54</v>
      </c>
      <c r="C135" s="40">
        <v>1011.74</v>
      </c>
      <c r="D135" s="40">
        <f t="shared" si="35"/>
        <v>2.1289052642204709</v>
      </c>
      <c r="E135" s="40">
        <f t="shared" si="36"/>
        <v>4.8869997926601627</v>
      </c>
      <c r="F135" s="40">
        <f t="shared" si="37"/>
        <v>6.0068524009597501</v>
      </c>
    </row>
    <row r="136" spans="1:6" ht="11.25" customHeight="1" x14ac:dyDescent="0.2">
      <c r="A136" s="22"/>
      <c r="B136" s="23" t="s">
        <v>55</v>
      </c>
      <c r="C136" s="40">
        <v>1013.89</v>
      </c>
      <c r="D136" s="40">
        <f t="shared" si="35"/>
        <v>0.21250518908020322</v>
      </c>
      <c r="E136" s="40">
        <f t="shared" si="36"/>
        <v>5.1098901098901139</v>
      </c>
      <c r="F136" s="40">
        <f t="shared" si="37"/>
        <v>6.2087532211770213</v>
      </c>
    </row>
    <row r="137" spans="1:6" x14ac:dyDescent="0.2">
      <c r="A137" s="22"/>
      <c r="B137" s="23" t="s">
        <v>56</v>
      </c>
      <c r="C137" s="40">
        <v>1033.29</v>
      </c>
      <c r="D137" s="40">
        <f t="shared" si="35"/>
        <v>1.9134225606328048</v>
      </c>
      <c r="E137" s="40">
        <f t="shared" si="36"/>
        <v>7.1210864607091029</v>
      </c>
      <c r="F137" s="40">
        <f t="shared" si="37"/>
        <v>9.758662446092071</v>
      </c>
    </row>
    <row r="138" spans="1:6" x14ac:dyDescent="0.2">
      <c r="A138" s="22"/>
      <c r="B138" s="23" t="s">
        <v>57</v>
      </c>
      <c r="C138" s="40">
        <v>1028.4000000000001</v>
      </c>
      <c r="D138" s="40">
        <f t="shared" si="35"/>
        <v>-0.47324565223701986</v>
      </c>
      <c r="E138" s="40">
        <f t="shared" si="36"/>
        <v>6.6141405764047256</v>
      </c>
      <c r="F138" s="40">
        <f t="shared" si="37"/>
        <v>9.1974771177982149</v>
      </c>
    </row>
    <row r="139" spans="1:6" x14ac:dyDescent="0.2">
      <c r="A139" s="22"/>
      <c r="B139" s="23" t="s">
        <v>58</v>
      </c>
      <c r="C139" s="40">
        <v>1043.03</v>
      </c>
      <c r="D139" s="40">
        <f t="shared" si="35"/>
        <v>1.4225982108128976</v>
      </c>
      <c r="E139" s="40">
        <f t="shared" si="36"/>
        <v>8.130831432718221</v>
      </c>
      <c r="F139" s="40">
        <f t="shared" si="37"/>
        <v>10.656920367501964</v>
      </c>
    </row>
    <row r="140" spans="1:6" x14ac:dyDescent="0.2">
      <c r="A140" s="22"/>
      <c r="B140" s="23" t="s">
        <v>59</v>
      </c>
      <c r="C140" s="40">
        <v>1091.01</v>
      </c>
      <c r="D140" s="40">
        <f t="shared" ref="D140" si="38">((C140/C139)-1)*100</f>
        <v>4.6000594422020535</v>
      </c>
      <c r="E140" s="40">
        <f t="shared" si="36"/>
        <v>13.104913953970554</v>
      </c>
      <c r="F140" s="40">
        <f t="shared" si="37"/>
        <v>12.328188866123746</v>
      </c>
    </row>
    <row r="141" spans="1:6" x14ac:dyDescent="0.2">
      <c r="A141" s="22"/>
      <c r="B141" s="23" t="s">
        <v>60</v>
      </c>
      <c r="C141" s="40">
        <v>1156.3499999999999</v>
      </c>
      <c r="D141" s="40">
        <f t="shared" ref="D141:D150" si="39">((C141/C140)-1)*100</f>
        <v>5.9889460224929136</v>
      </c>
      <c r="E141" s="40">
        <f t="shared" si="36"/>
        <v>19.878706199460904</v>
      </c>
      <c r="F141" s="40">
        <f t="shared" si="37"/>
        <v>19.86876477173778</v>
      </c>
    </row>
    <row r="142" spans="1:6" x14ac:dyDescent="0.2">
      <c r="A142" s="22"/>
      <c r="B142" s="23" t="s">
        <v>4</v>
      </c>
      <c r="C142" s="40">
        <v>1198.4000000000001</v>
      </c>
      <c r="D142" s="40">
        <f t="shared" si="39"/>
        <v>3.6364422536429464</v>
      </c>
      <c r="E142" s="40">
        <f t="shared" si="36"/>
        <v>24.238026124818578</v>
      </c>
      <c r="F142" s="40">
        <f t="shared" si="37"/>
        <v>24.996088657105609</v>
      </c>
    </row>
    <row r="143" spans="1:6" x14ac:dyDescent="0.2">
      <c r="A143" s="43"/>
      <c r="B143" s="44" t="s">
        <v>5</v>
      </c>
      <c r="C143" s="46">
        <v>1207.44</v>
      </c>
      <c r="D143" s="46">
        <f t="shared" si="39"/>
        <v>0.75433911882509808</v>
      </c>
      <c r="E143" s="46">
        <f>((C143/C$131)-1)*100</f>
        <v>25.175202156334244</v>
      </c>
      <c r="F143" s="40">
        <f t="shared" ref="F143:F155" si="40">((C143/C131)-1)*100</f>
        <v>25.175202156334244</v>
      </c>
    </row>
    <row r="144" spans="1:6" x14ac:dyDescent="0.2">
      <c r="A144" s="29">
        <v>2025</v>
      </c>
      <c r="B144" s="32" t="s">
        <v>51</v>
      </c>
      <c r="C144" s="41">
        <v>1220.79</v>
      </c>
      <c r="D144" s="41">
        <f t="shared" si="39"/>
        <v>1.1056450009938379</v>
      </c>
      <c r="E144" s="41">
        <f t="shared" ref="E144:E155" si="41">((C144/C$143)-1)*100</f>
        <v>1.1056450009938379</v>
      </c>
      <c r="F144" s="41">
        <f t="shared" si="40"/>
        <v>26.336541446755678</v>
      </c>
    </row>
    <row r="145" spans="1:6" x14ac:dyDescent="0.2">
      <c r="A145" s="22"/>
      <c r="B145" s="23" t="s">
        <v>52</v>
      </c>
      <c r="C145" s="40">
        <v>1225.8900000000001</v>
      </c>
      <c r="D145" s="40">
        <f t="shared" si="39"/>
        <v>0.41776226869487676</v>
      </c>
      <c r="E145" s="40">
        <f t="shared" si="41"/>
        <v>1.5280262373285725</v>
      </c>
      <c r="F145" s="40">
        <f t="shared" si="40"/>
        <v>24.734432234432258</v>
      </c>
    </row>
    <row r="146" spans="1:6" hidden="1" x14ac:dyDescent="0.2">
      <c r="A146" s="22"/>
      <c r="B146" s="23" t="s">
        <v>53</v>
      </c>
      <c r="C146" s="40"/>
      <c r="D146" s="40">
        <f t="shared" si="39"/>
        <v>-100</v>
      </c>
      <c r="E146" s="40">
        <f t="shared" si="41"/>
        <v>-100</v>
      </c>
      <c r="F146" s="40">
        <f t="shared" si="40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39"/>
        <v>#DIV/0!</v>
      </c>
      <c r="E147" s="40">
        <f t="shared" si="41"/>
        <v>-100</v>
      </c>
      <c r="F147" s="40">
        <f t="shared" si="40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39"/>
        <v>#DIV/0!</v>
      </c>
      <c r="E148" s="40">
        <f t="shared" si="41"/>
        <v>-100</v>
      </c>
      <c r="F148" s="40">
        <f t="shared" si="40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39"/>
        <v>#DIV/0!</v>
      </c>
      <c r="E149" s="40">
        <f t="shared" si="41"/>
        <v>-100</v>
      </c>
      <c r="F149" s="40">
        <f t="shared" si="40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39"/>
        <v>#DIV/0!</v>
      </c>
      <c r="E150" s="40">
        <f t="shared" si="41"/>
        <v>-100</v>
      </c>
      <c r="F150" s="40">
        <f t="shared" si="40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42">((C151/C150)-1)*100</f>
        <v>#DIV/0!</v>
      </c>
      <c r="E151" s="40">
        <f t="shared" si="41"/>
        <v>-100</v>
      </c>
      <c r="F151" s="40">
        <f t="shared" si="40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41"/>
        <v>-100</v>
      </c>
      <c r="F152" s="40">
        <f t="shared" si="40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41"/>
        <v>-100</v>
      </c>
      <c r="F153" s="40">
        <f t="shared" si="40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41"/>
        <v>-100</v>
      </c>
      <c r="F154" s="40">
        <f t="shared" si="40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41"/>
        <v>-100</v>
      </c>
      <c r="F155" s="40">
        <f t="shared" si="40"/>
        <v>-100</v>
      </c>
    </row>
    <row r="156" spans="1:6" x14ac:dyDescent="0.2">
      <c r="A156" s="4" t="s">
        <v>22</v>
      </c>
      <c r="B156" s="19"/>
      <c r="C156" s="20"/>
      <c r="D156" s="20"/>
      <c r="E156" s="20"/>
      <c r="F156" s="21"/>
    </row>
    <row r="157" spans="1:6" x14ac:dyDescent="0.2">
      <c r="A157" s="3" t="s">
        <v>25</v>
      </c>
    </row>
    <row r="158" spans="1:6" x14ac:dyDescent="0.2">
      <c r="A158" s="3" t="s">
        <v>24</v>
      </c>
    </row>
    <row r="159" spans="1:6" x14ac:dyDescent="0.2">
      <c r="A159" s="7" t="s">
        <v>28</v>
      </c>
    </row>
    <row r="160" spans="1:6" x14ac:dyDescent="0.2">
      <c r="A160" s="7" t="s">
        <v>29</v>
      </c>
    </row>
    <row r="161" spans="1:1" x14ac:dyDescent="0.2">
      <c r="A161" s="8" t="s">
        <v>30</v>
      </c>
    </row>
    <row r="162" spans="1:1" x14ac:dyDescent="0.2">
      <c r="A162" s="8" t="s">
        <v>31</v>
      </c>
    </row>
    <row r="163" spans="1:1" x14ac:dyDescent="0.2">
      <c r="A163" s="8" t="s">
        <v>32</v>
      </c>
    </row>
    <row r="164" spans="1:1" x14ac:dyDescent="0.2">
      <c r="A164" s="8" t="s">
        <v>50</v>
      </c>
    </row>
    <row r="165" spans="1:1" x14ac:dyDescent="0.2">
      <c r="A165" s="31" t="s">
        <v>49</v>
      </c>
    </row>
    <row r="166" spans="1:1" x14ac:dyDescent="0.2">
      <c r="A166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66"/>
  <sheetViews>
    <sheetView showGridLines="0" topLeftCell="A134" workbookViewId="0">
      <selection activeCell="G159" sqref="G159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46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519.19000000000005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522.47</v>
      </c>
      <c r="D11" s="24">
        <f t="shared" ref="D11:D17" si="0">((C11/C10)-1)*100</f>
        <v>0.63175330803750818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526.92999999999995</v>
      </c>
      <c r="D12" s="34">
        <f t="shared" si="0"/>
        <v>0.85363752942750892</v>
      </c>
      <c r="E12" s="34">
        <f>((C12/C$11)-1)*100</f>
        <v>0.85363752942750892</v>
      </c>
      <c r="F12" s="34" t="s">
        <v>3</v>
      </c>
    </row>
    <row r="13" spans="1:6" x14ac:dyDescent="0.2">
      <c r="A13" s="22"/>
      <c r="B13" s="23" t="s">
        <v>52</v>
      </c>
      <c r="C13" s="24">
        <v>532.80999999999995</v>
      </c>
      <c r="D13" s="25">
        <f t="shared" si="0"/>
        <v>1.1158977473288756</v>
      </c>
      <c r="E13" s="25">
        <f>((C13/C$11)-1)*100</f>
        <v>1.9790609987176078</v>
      </c>
      <c r="F13" s="25" t="s">
        <v>3</v>
      </c>
    </row>
    <row r="14" spans="1:6" x14ac:dyDescent="0.2">
      <c r="A14" s="22"/>
      <c r="B14" s="23" t="s">
        <v>53</v>
      </c>
      <c r="C14" s="24">
        <v>536.19000000000005</v>
      </c>
      <c r="D14" s="25">
        <f t="shared" si="0"/>
        <v>0.63437247799404961</v>
      </c>
      <c r="E14" s="25">
        <f>((C14/C$11)-1)*100</f>
        <v>2.6259880950102454</v>
      </c>
      <c r="F14" s="25" t="s">
        <v>3</v>
      </c>
    </row>
    <row r="15" spans="1:6" x14ac:dyDescent="0.2">
      <c r="A15" s="22"/>
      <c r="B15" s="23" t="s">
        <v>54</v>
      </c>
      <c r="C15" s="24">
        <v>540.25</v>
      </c>
      <c r="D15" s="25">
        <f t="shared" si="0"/>
        <v>0.75719427814766593</v>
      </c>
      <c r="E15" s="25">
        <f>((C15/C$11)-1)*100</f>
        <v>3.403066204758165</v>
      </c>
      <c r="F15" s="25" t="s">
        <v>3</v>
      </c>
    </row>
    <row r="16" spans="1:6" x14ac:dyDescent="0.2">
      <c r="A16" s="22"/>
      <c r="B16" s="23" t="s">
        <v>55</v>
      </c>
      <c r="C16" s="24">
        <v>539.30999999999995</v>
      </c>
      <c r="D16" s="25">
        <f t="shared" si="0"/>
        <v>-0.17399352151782344</v>
      </c>
      <c r="E16" s="25">
        <f>((C16/C$11)-1)*100</f>
        <v>3.2231515685110956</v>
      </c>
      <c r="F16" s="25" t="s">
        <v>3</v>
      </c>
    </row>
    <row r="17" spans="1:6" x14ac:dyDescent="0.2">
      <c r="A17" s="22"/>
      <c r="B17" s="23" t="s">
        <v>56</v>
      </c>
      <c r="C17" s="24">
        <v>537.26</v>
      </c>
      <c r="D17" s="25">
        <f t="shared" si="0"/>
        <v>-0.38011533255455365</v>
      </c>
      <c r="E17" s="25">
        <f t="shared" ref="E17:E23" si="1">((C17/C$11)-1)*100</f>
        <v>2.830784542653153</v>
      </c>
      <c r="F17" s="25" t="s">
        <v>3</v>
      </c>
    </row>
    <row r="18" spans="1:6" x14ac:dyDescent="0.2">
      <c r="A18" s="22"/>
      <c r="B18" s="23" t="s">
        <v>57</v>
      </c>
      <c r="C18" s="24">
        <v>536.46</v>
      </c>
      <c r="D18" s="25">
        <f>((C18/C17)-1)*100</f>
        <v>-0.14890369653425273</v>
      </c>
      <c r="E18" s="25">
        <f t="shared" si="1"/>
        <v>2.6776657032939744</v>
      </c>
      <c r="F18" s="25" t="s">
        <v>3</v>
      </c>
    </row>
    <row r="19" spans="1:6" x14ac:dyDescent="0.2">
      <c r="A19" s="22"/>
      <c r="B19" s="23" t="s">
        <v>58</v>
      </c>
      <c r="C19" s="24">
        <v>534.26</v>
      </c>
      <c r="D19" s="25">
        <f>((C19/C18)-1)*100</f>
        <v>-0.41009581329456424</v>
      </c>
      <c r="E19" s="25">
        <f t="shared" si="1"/>
        <v>2.2565888950561774</v>
      </c>
      <c r="F19" s="25" t="s">
        <v>3</v>
      </c>
    </row>
    <row r="20" spans="1:6" x14ac:dyDescent="0.2">
      <c r="A20" s="22"/>
      <c r="B20" s="23" t="s">
        <v>59</v>
      </c>
      <c r="C20" s="24">
        <v>531.59</v>
      </c>
      <c r="D20" s="25">
        <f>((C20/C19)-1)*100</f>
        <v>-0.49975667278103764</v>
      </c>
      <c r="E20" s="25">
        <f t="shared" si="1"/>
        <v>1.7455547686948458</v>
      </c>
      <c r="F20" s="25" t="s">
        <v>3</v>
      </c>
    </row>
    <row r="21" spans="1:6" x14ac:dyDescent="0.2">
      <c r="A21" s="22"/>
      <c r="B21" s="23" t="s">
        <v>60</v>
      </c>
      <c r="C21" s="24">
        <v>531.92999999999995</v>
      </c>
      <c r="D21" s="25">
        <f t="shared" ref="D21:D49" si="2">((C21/C20)-1)*100</f>
        <v>6.3959066197627479E-2</v>
      </c>
      <c r="E21" s="25">
        <f t="shared" si="1"/>
        <v>1.8106302754224979</v>
      </c>
      <c r="F21" s="25" t="s">
        <v>3</v>
      </c>
    </row>
    <row r="22" spans="1:6" x14ac:dyDescent="0.2">
      <c r="A22" s="22"/>
      <c r="B22" s="23" t="s">
        <v>4</v>
      </c>
      <c r="C22" s="24">
        <v>535.13</v>
      </c>
      <c r="D22" s="25">
        <f t="shared" si="2"/>
        <v>0.60158291504521788</v>
      </c>
      <c r="E22" s="25">
        <f t="shared" si="1"/>
        <v>2.4231056328593015</v>
      </c>
      <c r="F22" s="25">
        <f>((C22/C10)-1)*100</f>
        <v>3.0701669908896445</v>
      </c>
    </row>
    <row r="23" spans="1:6" x14ac:dyDescent="0.2">
      <c r="A23" s="22"/>
      <c r="B23" s="23" t="s">
        <v>5</v>
      </c>
      <c r="C23" s="24">
        <v>538.27</v>
      </c>
      <c r="D23" s="25">
        <f t="shared" si="2"/>
        <v>0.58677330742062939</v>
      </c>
      <c r="E23" s="25">
        <f t="shared" si="1"/>
        <v>3.0240970773441456</v>
      </c>
      <c r="F23" s="25">
        <f>((C23/C11)-1)*100</f>
        <v>3.0240970773441456</v>
      </c>
    </row>
    <row r="24" spans="1:6" x14ac:dyDescent="0.2">
      <c r="A24" s="29">
        <v>2015</v>
      </c>
      <c r="B24" s="32" t="s">
        <v>51</v>
      </c>
      <c r="C24" s="33">
        <v>539.9</v>
      </c>
      <c r="D24" s="34">
        <f t="shared" si="2"/>
        <v>0.30282200382707458</v>
      </c>
      <c r="E24" s="34">
        <f t="shared" ref="E24:E29" si="3">((C24/C$23)-1)*100</f>
        <v>0.30282200382707458</v>
      </c>
      <c r="F24" s="34">
        <f>((C24/C12)-1)*100</f>
        <v>2.4614275140910635</v>
      </c>
    </row>
    <row r="25" spans="1:6" x14ac:dyDescent="0.2">
      <c r="A25" s="22"/>
      <c r="B25" s="23" t="s">
        <v>52</v>
      </c>
      <c r="C25" s="24">
        <v>539.78</v>
      </c>
      <c r="D25" s="25">
        <f t="shared" si="2"/>
        <v>-2.2226338210784569E-2</v>
      </c>
      <c r="E25" s="25">
        <f t="shared" si="3"/>
        <v>0.28052835937355525</v>
      </c>
      <c r="F25" s="25">
        <f t="shared" ref="F25:F59" si="4">((C25/C13)-1)*100</f>
        <v>1.308158630656342</v>
      </c>
    </row>
    <row r="26" spans="1:6" x14ac:dyDescent="0.2">
      <c r="A26" s="22"/>
      <c r="B26" s="23" t="s">
        <v>53</v>
      </c>
      <c r="C26" s="24">
        <v>543.30999999999995</v>
      </c>
      <c r="D26" s="25">
        <f t="shared" si="2"/>
        <v>0.65397013598131881</v>
      </c>
      <c r="E26" s="25">
        <f t="shared" si="3"/>
        <v>0.93633306704812291</v>
      </c>
      <c r="F26" s="25">
        <f t="shared" si="4"/>
        <v>1.3278875025643622</v>
      </c>
    </row>
    <row r="27" spans="1:6" x14ac:dyDescent="0.2">
      <c r="A27" s="22"/>
      <c r="B27" s="23" t="s">
        <v>54</v>
      </c>
      <c r="C27" s="24">
        <v>550.04999999999995</v>
      </c>
      <c r="D27" s="25">
        <f>((C27/C26)-1)*100</f>
        <v>1.2405440724448269</v>
      </c>
      <c r="E27" s="25">
        <f t="shared" si="3"/>
        <v>2.188492763854577</v>
      </c>
      <c r="F27" s="25">
        <f>((C27/C15)-1)*100</f>
        <v>1.8139750115687026</v>
      </c>
    </row>
    <row r="28" spans="1:6" x14ac:dyDescent="0.2">
      <c r="A28" s="22"/>
      <c r="B28" s="23" t="s">
        <v>55</v>
      </c>
      <c r="C28" s="24">
        <v>558.76</v>
      </c>
      <c r="D28" s="25">
        <f t="shared" si="2"/>
        <v>1.5834924097809289</v>
      </c>
      <c r="E28" s="25">
        <f t="shared" si="3"/>
        <v>3.8066397904397364</v>
      </c>
      <c r="F28" s="25">
        <f t="shared" si="4"/>
        <v>3.6064601064323076</v>
      </c>
    </row>
    <row r="29" spans="1:6" x14ac:dyDescent="0.2">
      <c r="A29" s="22"/>
      <c r="B29" s="23" t="s">
        <v>56</v>
      </c>
      <c r="C29" s="24">
        <v>567.69000000000005</v>
      </c>
      <c r="D29" s="25">
        <f t="shared" si="2"/>
        <v>1.5981816880234812</v>
      </c>
      <c r="E29" s="25">
        <f t="shared" si="3"/>
        <v>5.4656584985230516</v>
      </c>
      <c r="F29" s="25">
        <f t="shared" si="4"/>
        <v>5.6639243569221787</v>
      </c>
    </row>
    <row r="30" spans="1:6" x14ac:dyDescent="0.2">
      <c r="A30" s="22"/>
      <c r="B30" s="23" t="s">
        <v>57</v>
      </c>
      <c r="C30" s="24">
        <v>562.38</v>
      </c>
      <c r="D30" s="25">
        <f>((C30/C29)-1)*100</f>
        <v>-0.9353696559742164</v>
      </c>
      <c r="E30" s="25">
        <f>((C30/C$23)-1)*100</f>
        <v>4.479164731454488</v>
      </c>
      <c r="F30" s="25">
        <f t="shared" si="4"/>
        <v>4.8316743093613557</v>
      </c>
    </row>
    <row r="31" spans="1:6" x14ac:dyDescent="0.2">
      <c r="A31" s="22"/>
      <c r="B31" s="23" t="s">
        <v>58</v>
      </c>
      <c r="C31" s="24">
        <v>562.41</v>
      </c>
      <c r="D31" s="25">
        <f t="shared" si="2"/>
        <v>5.3344713538905353E-3</v>
      </c>
      <c r="E31" s="25">
        <f>((C31/C$23)-1)*100</f>
        <v>4.4847381425678456</v>
      </c>
      <c r="F31" s="25">
        <f t="shared" si="4"/>
        <v>5.2689701643394482</v>
      </c>
    </row>
    <row r="32" spans="1:6" x14ac:dyDescent="0.2">
      <c r="A32" s="22"/>
      <c r="B32" s="23" t="s">
        <v>59</v>
      </c>
      <c r="C32" s="24">
        <v>565.34</v>
      </c>
      <c r="D32" s="25">
        <f t="shared" si="2"/>
        <v>0.52097224444800361</v>
      </c>
      <c r="E32" s="25">
        <f>((C32/C$23)-1)*100</f>
        <v>5.0290746279748166</v>
      </c>
      <c r="F32" s="25">
        <f t="shared" si="4"/>
        <v>6.3488778946180213</v>
      </c>
    </row>
    <row r="33" spans="1:6" x14ac:dyDescent="0.2">
      <c r="A33" s="22"/>
      <c r="B33" s="23" t="s">
        <v>60</v>
      </c>
      <c r="C33" s="24">
        <v>570.29</v>
      </c>
      <c r="D33" s="25">
        <f t="shared" si="2"/>
        <v>0.87557929741393092</v>
      </c>
      <c r="E33" s="25">
        <f>((C33/C$23)-1)*100</f>
        <v>5.9486874616828</v>
      </c>
      <c r="F33" s="25">
        <f t="shared" si="4"/>
        <v>7.2114751941044997</v>
      </c>
    </row>
    <row r="34" spans="1:6" x14ac:dyDescent="0.2">
      <c r="A34" s="22"/>
      <c r="B34" s="23" t="s">
        <v>4</v>
      </c>
      <c r="C34" s="24">
        <v>573.12</v>
      </c>
      <c r="D34" s="25">
        <f t="shared" si="2"/>
        <v>0.49623875572077925</v>
      </c>
      <c r="E34" s="25">
        <f>((C34/C$23)-1)*100</f>
        <v>6.4744459100451568</v>
      </c>
      <c r="F34" s="25">
        <f t="shared" si="4"/>
        <v>7.099209537869311</v>
      </c>
    </row>
    <row r="35" spans="1:6" x14ac:dyDescent="0.2">
      <c r="A35" s="22"/>
      <c r="B35" s="23" t="s">
        <v>5</v>
      </c>
      <c r="C35" s="24">
        <v>579.51</v>
      </c>
      <c r="D35" s="25">
        <f t="shared" si="2"/>
        <v>1.1149497487437099</v>
      </c>
      <c r="E35" s="25">
        <f t="shared" ref="E35" si="5">((C35/C$23)-1)*100</f>
        <v>7.661582477195461</v>
      </c>
      <c r="F35" s="25">
        <f t="shared" si="4"/>
        <v>7.661582477195461</v>
      </c>
    </row>
    <row r="36" spans="1:6" x14ac:dyDescent="0.2">
      <c r="A36" s="29">
        <v>2016</v>
      </c>
      <c r="B36" s="32" t="s">
        <v>51</v>
      </c>
      <c r="C36" s="33">
        <v>580.96</v>
      </c>
      <c r="D36" s="34">
        <f t="shared" si="2"/>
        <v>0.25021138548084743</v>
      </c>
      <c r="E36" s="34">
        <f t="shared" ref="E36:E47" si="6">((C36/C$35)-1)*100</f>
        <v>0.25021138548084743</v>
      </c>
      <c r="F36" s="34">
        <f t="shared" si="4"/>
        <v>7.6051120577884879</v>
      </c>
    </row>
    <row r="37" spans="1:6" x14ac:dyDescent="0.2">
      <c r="A37" s="22"/>
      <c r="B37" s="23" t="s">
        <v>52</v>
      </c>
      <c r="C37" s="24">
        <v>584.76</v>
      </c>
      <c r="D37" s="25">
        <f t="shared" si="2"/>
        <v>0.65408978242906812</v>
      </c>
      <c r="E37" s="25">
        <f t="shared" si="6"/>
        <v>0.90593777501681849</v>
      </c>
      <c r="F37" s="25">
        <f t="shared" si="4"/>
        <v>8.3330245655637505</v>
      </c>
    </row>
    <row r="38" spans="1:6" x14ac:dyDescent="0.2">
      <c r="A38" s="22"/>
      <c r="B38" s="23" t="s">
        <v>53</v>
      </c>
      <c r="C38" s="24">
        <v>585.65</v>
      </c>
      <c r="D38" s="25">
        <f t="shared" si="2"/>
        <v>0.15219919283124828</v>
      </c>
      <c r="E38" s="25">
        <f t="shared" si="6"/>
        <v>1.0595157978291914</v>
      </c>
      <c r="F38" s="25">
        <f t="shared" si="4"/>
        <v>7.7929727043492658</v>
      </c>
    </row>
    <row r="39" spans="1:6" x14ac:dyDescent="0.2">
      <c r="A39" s="22"/>
      <c r="B39" s="23" t="s">
        <v>54</v>
      </c>
      <c r="C39" s="24">
        <v>588.91</v>
      </c>
      <c r="D39" s="25">
        <f t="shared" si="2"/>
        <v>0.55664646119695238</v>
      </c>
      <c r="E39" s="25">
        <f t="shared" si="6"/>
        <v>1.6220600162206056</v>
      </c>
      <c r="F39" s="25">
        <f t="shared" si="4"/>
        <v>7.0648122897918331</v>
      </c>
    </row>
    <row r="40" spans="1:6" x14ac:dyDescent="0.2">
      <c r="A40" s="22"/>
      <c r="B40" s="23" t="s">
        <v>55</v>
      </c>
      <c r="C40" s="24">
        <v>592.11</v>
      </c>
      <c r="D40" s="25">
        <f t="shared" si="2"/>
        <v>0.54337674687134907</v>
      </c>
      <c r="E40" s="25">
        <f t="shared" si="6"/>
        <v>2.1742506600403777</v>
      </c>
      <c r="F40" s="25">
        <f t="shared" si="4"/>
        <v>5.9685732693822047</v>
      </c>
    </row>
    <row r="41" spans="1:6" x14ac:dyDescent="0.2">
      <c r="A41" s="22"/>
      <c r="B41" s="23" t="s">
        <v>56</v>
      </c>
      <c r="C41" s="24">
        <v>594.30999999999995</v>
      </c>
      <c r="D41" s="25">
        <f t="shared" si="2"/>
        <v>0.37155258313488204</v>
      </c>
      <c r="E41" s="25">
        <f t="shared" si="6"/>
        <v>2.5538817276664627</v>
      </c>
      <c r="F41" s="25">
        <f t="shared" si="4"/>
        <v>4.6891789533019645</v>
      </c>
    </row>
    <row r="42" spans="1:6" x14ac:dyDescent="0.2">
      <c r="A42" s="22"/>
      <c r="B42" s="23" t="s">
        <v>57</v>
      </c>
      <c r="C42" s="24">
        <v>595.51</v>
      </c>
      <c r="D42" s="25">
        <f t="shared" si="2"/>
        <v>0.20191482559608342</v>
      </c>
      <c r="E42" s="25">
        <f t="shared" si="6"/>
        <v>2.760953219098905</v>
      </c>
      <c r="F42" s="25">
        <f t="shared" si="4"/>
        <v>5.8910345318112345</v>
      </c>
    </row>
    <row r="43" spans="1:6" x14ac:dyDescent="0.2">
      <c r="A43" s="22"/>
      <c r="B43" s="23" t="s">
        <v>58</v>
      </c>
      <c r="C43" s="24">
        <v>600.95000000000005</v>
      </c>
      <c r="D43" s="25">
        <f t="shared" si="2"/>
        <v>0.91350271196117827</v>
      </c>
      <c r="E43" s="25">
        <f t="shared" si="6"/>
        <v>3.6996773135925309</v>
      </c>
      <c r="F43" s="25">
        <f t="shared" si="4"/>
        <v>6.8526519798723484</v>
      </c>
    </row>
    <row r="44" spans="1:6" x14ac:dyDescent="0.2">
      <c r="A44" s="22"/>
      <c r="B44" s="23" t="s">
        <v>59</v>
      </c>
      <c r="C44" s="24">
        <v>609.74</v>
      </c>
      <c r="D44" s="25">
        <f t="shared" si="2"/>
        <v>1.4626840835344046</v>
      </c>
      <c r="E44" s="25">
        <f t="shared" si="6"/>
        <v>5.2164759883349676</v>
      </c>
      <c r="F44" s="25">
        <f t="shared" si="4"/>
        <v>7.8536809707432598</v>
      </c>
    </row>
    <row r="45" spans="1:6" x14ac:dyDescent="0.2">
      <c r="A45" s="22"/>
      <c r="B45" s="23" t="s">
        <v>60</v>
      </c>
      <c r="C45" s="24">
        <v>607.65</v>
      </c>
      <c r="D45" s="25">
        <f t="shared" si="2"/>
        <v>-0.34276904910289785</v>
      </c>
      <c r="E45" s="25">
        <f t="shared" si="6"/>
        <v>4.8558264740901746</v>
      </c>
      <c r="F45" s="25">
        <f t="shared" si="4"/>
        <v>6.5510529730488098</v>
      </c>
    </row>
    <row r="46" spans="1:6" x14ac:dyDescent="0.2">
      <c r="A46" s="22"/>
      <c r="B46" s="23" t="s">
        <v>4</v>
      </c>
      <c r="C46" s="24">
        <v>605.29999999999995</v>
      </c>
      <c r="D46" s="25">
        <f t="shared" si="2"/>
        <v>-0.38673578540278086</v>
      </c>
      <c r="E46" s="25">
        <f t="shared" si="6"/>
        <v>4.4503114700350288</v>
      </c>
      <c r="F46" s="25">
        <f t="shared" si="4"/>
        <v>5.6148799553322082</v>
      </c>
    </row>
    <row r="47" spans="1:6" x14ac:dyDescent="0.2">
      <c r="A47" s="22"/>
      <c r="B47" s="23" t="s">
        <v>5</v>
      </c>
      <c r="C47" s="24">
        <v>606.78</v>
      </c>
      <c r="D47" s="25">
        <f t="shared" si="2"/>
        <v>0.24450685610442058</v>
      </c>
      <c r="E47" s="25">
        <f t="shared" si="6"/>
        <v>4.7056996428016751</v>
      </c>
      <c r="F47" s="25">
        <f t="shared" si="4"/>
        <v>4.7056996428016751</v>
      </c>
    </row>
    <row r="48" spans="1:6" x14ac:dyDescent="0.2">
      <c r="A48" s="29">
        <v>2017</v>
      </c>
      <c r="B48" s="32" t="s">
        <v>51</v>
      </c>
      <c r="C48" s="33">
        <v>610.75</v>
      </c>
      <c r="D48" s="34">
        <f t="shared" si="2"/>
        <v>0.65427337750090242</v>
      </c>
      <c r="E48" s="34">
        <f t="shared" ref="E48:E59" si="7">((C48/C$47)-1)*100</f>
        <v>0.65427337750090242</v>
      </c>
      <c r="F48" s="34">
        <f t="shared" si="4"/>
        <v>5.1277196364637678</v>
      </c>
    </row>
    <row r="49" spans="1:6" x14ac:dyDescent="0.2">
      <c r="A49" s="22"/>
      <c r="B49" s="23" t="s">
        <v>52</v>
      </c>
      <c r="C49" s="24">
        <v>612.73</v>
      </c>
      <c r="D49" s="25">
        <f t="shared" si="2"/>
        <v>0.32419156774456948</v>
      </c>
      <c r="E49" s="25">
        <f t="shared" si="7"/>
        <v>0.98058604436535024</v>
      </c>
      <c r="F49" s="25">
        <f t="shared" si="4"/>
        <v>4.7831589027977239</v>
      </c>
    </row>
    <row r="50" spans="1:6" x14ac:dyDescent="0.2">
      <c r="A50" s="22"/>
      <c r="B50" s="23" t="s">
        <v>53</v>
      </c>
      <c r="C50" s="24">
        <v>610.9</v>
      </c>
      <c r="D50" s="25">
        <f>((C50/C49)-1)*100</f>
        <v>-0.2986633590651766</v>
      </c>
      <c r="E50" s="25">
        <f t="shared" si="7"/>
        <v>0.67899403408153702</v>
      </c>
      <c r="F50" s="25">
        <f t="shared" si="4"/>
        <v>4.3114488175531429</v>
      </c>
    </row>
    <row r="51" spans="1:6" x14ac:dyDescent="0.2">
      <c r="A51" s="22"/>
      <c r="B51" s="23" t="s">
        <v>54</v>
      </c>
      <c r="C51" s="24">
        <v>610.17999999999995</v>
      </c>
      <c r="D51" s="25">
        <f>((C51/C50)-1)*100</f>
        <v>-0.11785889670977712</v>
      </c>
      <c r="E51" s="25">
        <f>((C51/C$47)-1)*100</f>
        <v>0.56033488249447316</v>
      </c>
      <c r="F51" s="25">
        <f>((C51/C39)-1)*100</f>
        <v>3.6117573143604309</v>
      </c>
    </row>
    <row r="52" spans="1:6" x14ac:dyDescent="0.2">
      <c r="A52" s="22"/>
      <c r="B52" s="23" t="s">
        <v>55</v>
      </c>
      <c r="C52" s="24">
        <v>610.77</v>
      </c>
      <c r="D52" s="25">
        <f t="shared" ref="D52:D59" si="8">((C52/C51)-1)*100</f>
        <v>9.6692779179918809E-2</v>
      </c>
      <c r="E52" s="25">
        <f t="shared" si="7"/>
        <v>0.65756946504498259</v>
      </c>
      <c r="F52" s="25">
        <f t="shared" si="4"/>
        <v>3.1514414551350178</v>
      </c>
    </row>
    <row r="53" spans="1:6" x14ac:dyDescent="0.2">
      <c r="A53" s="22"/>
      <c r="B53" s="23" t="s">
        <v>56</v>
      </c>
      <c r="C53" s="24">
        <v>607.65</v>
      </c>
      <c r="D53" s="25">
        <f t="shared" si="8"/>
        <v>-0.51083059089346294</v>
      </c>
      <c r="E53" s="25">
        <f t="shared" si="7"/>
        <v>0.14337980816769846</v>
      </c>
      <c r="F53" s="25">
        <f t="shared" si="4"/>
        <v>2.2446198112096472</v>
      </c>
    </row>
    <row r="54" spans="1:6" x14ac:dyDescent="0.2">
      <c r="A54" s="22"/>
      <c r="B54" s="23" t="s">
        <v>57</v>
      </c>
      <c r="C54" s="24">
        <v>609.61</v>
      </c>
      <c r="D54" s="25">
        <f t="shared" si="8"/>
        <v>0.32255410186785571</v>
      </c>
      <c r="E54" s="25">
        <f t="shared" si="7"/>
        <v>0.46639638748806611</v>
      </c>
      <c r="F54" s="25">
        <f t="shared" si="4"/>
        <v>2.3677184262228979</v>
      </c>
    </row>
    <row r="55" spans="1:6" x14ac:dyDescent="0.2">
      <c r="A55" s="22"/>
      <c r="B55" s="23" t="s">
        <v>58</v>
      </c>
      <c r="C55" s="24">
        <v>611.98</v>
      </c>
      <c r="D55" s="25">
        <f t="shared" si="8"/>
        <v>0.38877315004675062</v>
      </c>
      <c r="E55" s="25">
        <f t="shared" si="7"/>
        <v>0.85698276146215502</v>
      </c>
      <c r="F55" s="25">
        <f t="shared" si="4"/>
        <v>1.8354272402030025</v>
      </c>
    </row>
    <row r="56" spans="1:6" x14ac:dyDescent="0.2">
      <c r="A56" s="22"/>
      <c r="B56" s="23" t="s">
        <v>59</v>
      </c>
      <c r="C56" s="24">
        <v>613.21</v>
      </c>
      <c r="D56" s="25">
        <f>((C56/C55)-1)*100</f>
        <v>0.20098696035817376</v>
      </c>
      <c r="E56" s="25">
        <f>((C56/C$47)-1)*100</f>
        <v>1.0596921454233854</v>
      </c>
      <c r="F56" s="25">
        <f>((C56/C44)-1)*100</f>
        <v>0.56909502410864565</v>
      </c>
    </row>
    <row r="57" spans="1:6" x14ac:dyDescent="0.2">
      <c r="A57" s="22"/>
      <c r="B57" s="23" t="s">
        <v>60</v>
      </c>
      <c r="C57" s="24">
        <v>613.11</v>
      </c>
      <c r="D57" s="25">
        <f t="shared" si="8"/>
        <v>-1.6307627077183362E-2</v>
      </c>
      <c r="E57" s="25">
        <f t="shared" si="7"/>
        <v>1.0432117077029623</v>
      </c>
      <c r="F57" s="25">
        <f t="shared" si="4"/>
        <v>0.8985435694890187</v>
      </c>
    </row>
    <row r="58" spans="1:6" x14ac:dyDescent="0.2">
      <c r="A58" s="22"/>
      <c r="B58" s="23" t="s">
        <v>4</v>
      </c>
      <c r="C58" s="24">
        <v>625.83000000000004</v>
      </c>
      <c r="D58" s="25">
        <f t="shared" si="8"/>
        <v>2.0746684934187964</v>
      </c>
      <c r="E58" s="25">
        <f t="shared" si="7"/>
        <v>3.1395233857411275</v>
      </c>
      <c r="F58" s="25">
        <f t="shared" si="4"/>
        <v>3.3917065917726807</v>
      </c>
    </row>
    <row r="59" spans="1:6" x14ac:dyDescent="0.2">
      <c r="A59" s="43"/>
      <c r="B59" s="44" t="s">
        <v>5</v>
      </c>
      <c r="C59" s="26">
        <v>627.46</v>
      </c>
      <c r="D59" s="45">
        <f t="shared" si="8"/>
        <v>0.26045411693271792</v>
      </c>
      <c r="E59" s="45">
        <f t="shared" si="7"/>
        <v>3.4081545205840724</v>
      </c>
      <c r="F59" s="45">
        <f t="shared" si="4"/>
        <v>3.4081545205840724</v>
      </c>
    </row>
    <row r="60" spans="1:6" x14ac:dyDescent="0.2">
      <c r="A60" s="29">
        <v>2018</v>
      </c>
      <c r="B60" s="32" t="s">
        <v>51</v>
      </c>
      <c r="C60" s="24">
        <v>626.41</v>
      </c>
      <c r="D60" s="25">
        <f>((C60/C59)-1)*100</f>
        <v>-0.16734134446818594</v>
      </c>
      <c r="E60" s="25">
        <f>((C60/C$59)-1)*100</f>
        <v>-0.16734134446818594</v>
      </c>
      <c r="F60" s="25">
        <f>((C60/C48)-1)*100</f>
        <v>2.5640605812525585</v>
      </c>
    </row>
    <row r="61" spans="1:6" x14ac:dyDescent="0.2">
      <c r="A61" s="22"/>
      <c r="B61" s="23" t="s">
        <v>52</v>
      </c>
      <c r="C61" s="24">
        <v>627.47</v>
      </c>
      <c r="D61" s="25">
        <f t="shared" ref="D61:D71" si="9">((C61/C60)-1)*100</f>
        <v>0.16921824364235505</v>
      </c>
      <c r="E61" s="25">
        <f t="shared" ref="E61:E71" si="10">((C61/C$59)-1)*100</f>
        <v>1.5937270901655864E-3</v>
      </c>
      <c r="F61" s="25">
        <f t="shared" ref="F61:F71" si="11">((C61/C49)-1)*100</f>
        <v>2.4056272746560525</v>
      </c>
    </row>
    <row r="62" spans="1:6" x14ac:dyDescent="0.2">
      <c r="A62" s="22"/>
      <c r="B62" s="23" t="s">
        <v>53</v>
      </c>
      <c r="C62" s="24">
        <v>633.67999999999995</v>
      </c>
      <c r="D62" s="25">
        <f t="shared" si="9"/>
        <v>0.98968875005975843</v>
      </c>
      <c r="E62" s="25">
        <f t="shared" si="10"/>
        <v>0.9912982500876355</v>
      </c>
      <c r="F62" s="25">
        <f t="shared" si="11"/>
        <v>3.728924537567524</v>
      </c>
    </row>
    <row r="63" spans="1:6" x14ac:dyDescent="0.2">
      <c r="A63" s="22"/>
      <c r="B63" s="23" t="s">
        <v>54</v>
      </c>
      <c r="C63" s="24">
        <v>639.49</v>
      </c>
      <c r="D63" s="25">
        <f t="shared" si="9"/>
        <v>0.91686655725287114</v>
      </c>
      <c r="E63" s="25">
        <f t="shared" si="10"/>
        <v>1.9172536894782155</v>
      </c>
      <c r="F63" s="25">
        <f t="shared" si="11"/>
        <v>4.8035006063784635</v>
      </c>
    </row>
    <row r="64" spans="1:6" x14ac:dyDescent="0.2">
      <c r="A64" s="22"/>
      <c r="B64" s="23" t="s">
        <v>55</v>
      </c>
      <c r="C64" s="24">
        <v>638.71</v>
      </c>
      <c r="D64" s="25">
        <f t="shared" si="9"/>
        <v>-0.12197219659415559</v>
      </c>
      <c r="E64" s="25">
        <f t="shared" si="10"/>
        <v>1.7929429764447224</v>
      </c>
      <c r="F64" s="25">
        <f t="shared" si="11"/>
        <v>4.5745534325523529</v>
      </c>
    </row>
    <row r="65" spans="1:6" x14ac:dyDescent="0.2">
      <c r="A65" s="22"/>
      <c r="B65" s="23" t="s">
        <v>56</v>
      </c>
      <c r="C65" s="24">
        <v>644.41999999999996</v>
      </c>
      <c r="D65" s="25">
        <f>((C65/C64)-1)*100</f>
        <v>0.89398944748007025</v>
      </c>
      <c r="E65" s="25">
        <f>((C65/C$59)-1)*100</f>
        <v>2.7029611449335356</v>
      </c>
      <c r="F65" s="25">
        <f>((C65/C53)-1)*100</f>
        <v>6.0511807784086269</v>
      </c>
    </row>
    <row r="66" spans="1:6" x14ac:dyDescent="0.2">
      <c r="A66" s="22"/>
      <c r="B66" s="23" t="s">
        <v>57</v>
      </c>
      <c r="C66" s="24">
        <v>647.96</v>
      </c>
      <c r="D66" s="25">
        <f t="shared" si="9"/>
        <v>0.5493311815275792</v>
      </c>
      <c r="E66" s="25">
        <f t="shared" si="10"/>
        <v>3.2671405348548177</v>
      </c>
      <c r="F66" s="25">
        <f t="shared" si="11"/>
        <v>6.2909073013894146</v>
      </c>
    </row>
    <row r="67" spans="1:6" x14ac:dyDescent="0.2">
      <c r="A67" s="22"/>
      <c r="B67" s="23" t="s">
        <v>58</v>
      </c>
      <c r="C67" s="24">
        <v>657.86</v>
      </c>
      <c r="D67" s="25">
        <f t="shared" si="9"/>
        <v>1.5278720908697974</v>
      </c>
      <c r="E67" s="25">
        <f t="shared" si="10"/>
        <v>4.8449303541261646</v>
      </c>
      <c r="F67" s="25">
        <f t="shared" si="11"/>
        <v>7.4969770253929813</v>
      </c>
    </row>
    <row r="68" spans="1:6" x14ac:dyDescent="0.2">
      <c r="A68" s="22"/>
      <c r="B68" s="23" t="s">
        <v>59</v>
      </c>
      <c r="C68" s="24">
        <v>660.31</v>
      </c>
      <c r="D68" s="25">
        <f t="shared" si="9"/>
        <v>0.37241966375822777</v>
      </c>
      <c r="E68" s="25">
        <f t="shared" si="10"/>
        <v>5.235393491218554</v>
      </c>
      <c r="F68" s="25">
        <f t="shared" si="11"/>
        <v>7.6808923533536522</v>
      </c>
    </row>
    <row r="69" spans="1:6" x14ac:dyDescent="0.2">
      <c r="A69" s="22"/>
      <c r="B69" s="23" t="s">
        <v>60</v>
      </c>
      <c r="C69" s="24">
        <v>664.18</v>
      </c>
      <c r="D69" s="25">
        <f t="shared" si="9"/>
        <v>0.58608835244051694</v>
      </c>
      <c r="E69" s="25">
        <f t="shared" si="10"/>
        <v>5.8521658751155226</v>
      </c>
      <c r="F69" s="25">
        <f t="shared" si="11"/>
        <v>8.3296635187812829</v>
      </c>
    </row>
    <row r="70" spans="1:6" x14ac:dyDescent="0.2">
      <c r="A70" s="22"/>
      <c r="B70" s="23" t="s">
        <v>4</v>
      </c>
      <c r="C70" s="24">
        <v>665.77</v>
      </c>
      <c r="D70" s="25">
        <f t="shared" si="9"/>
        <v>0.23939293564998465</v>
      </c>
      <c r="E70" s="25">
        <f t="shared" si="10"/>
        <v>6.1055684824530498</v>
      </c>
      <c r="F70" s="25">
        <f t="shared" si="11"/>
        <v>6.3819248038604615</v>
      </c>
    </row>
    <row r="71" spans="1:6" x14ac:dyDescent="0.2">
      <c r="A71" s="43"/>
      <c r="B71" s="44" t="s">
        <v>5</v>
      </c>
      <c r="C71" s="24">
        <v>671.86</v>
      </c>
      <c r="D71" s="25">
        <f t="shared" si="9"/>
        <v>0.91473031227000678</v>
      </c>
      <c r="E71" s="25">
        <f t="shared" si="10"/>
        <v>7.0761482803684661</v>
      </c>
      <c r="F71" s="25">
        <f t="shared" si="11"/>
        <v>7.0761482803684661</v>
      </c>
    </row>
    <row r="72" spans="1:6" x14ac:dyDescent="0.2">
      <c r="A72" s="29">
        <v>2019</v>
      </c>
      <c r="B72" s="32" t="s">
        <v>51</v>
      </c>
      <c r="C72" s="33">
        <v>669.88</v>
      </c>
      <c r="D72" s="34">
        <f>((C72/C71)-1)*100</f>
        <v>-0.29470425386241006</v>
      </c>
      <c r="E72" s="34">
        <f>((C72/C$71)-1)*100</f>
        <v>-0.29470425386241006</v>
      </c>
      <c r="F72" s="34">
        <f>((C72/C60)-1)*100</f>
        <v>6.9395443878609964</v>
      </c>
    </row>
    <row r="73" spans="1:6" x14ac:dyDescent="0.2">
      <c r="A73" s="22"/>
      <c r="B73" s="23" t="s">
        <v>52</v>
      </c>
      <c r="C73" s="24">
        <v>673.15</v>
      </c>
      <c r="D73" s="25">
        <f t="shared" ref="D73:D76" si="12">((C73/C72)-1)*100</f>
        <v>0.4881471308294083</v>
      </c>
      <c r="E73" s="25">
        <f>((C73/C$71)-1)*100</f>
        <v>0.19200428660732793</v>
      </c>
      <c r="F73" s="25">
        <f t="shared" ref="F73:F76" si="13">((C73/C61)-1)*100</f>
        <v>7.2800293241111147</v>
      </c>
    </row>
    <row r="74" spans="1:6" x14ac:dyDescent="0.2">
      <c r="A74" s="22"/>
      <c r="B74" s="23" t="s">
        <v>53</v>
      </c>
      <c r="C74" s="24">
        <v>679.45</v>
      </c>
      <c r="D74" s="25">
        <f t="shared" si="12"/>
        <v>0.93589838817500492</v>
      </c>
      <c r="E74" s="25">
        <f t="shared" ref="E74:E83" si="14">((C74/C$71)-1)*100</f>
        <v>1.1296996398059145</v>
      </c>
      <c r="F74" s="25">
        <f t="shared" si="13"/>
        <v>7.2228885241762519</v>
      </c>
    </row>
    <row r="75" spans="1:6" x14ac:dyDescent="0.2">
      <c r="A75" s="22"/>
      <c r="B75" s="23" t="s">
        <v>54</v>
      </c>
      <c r="C75" s="24">
        <v>679.45</v>
      </c>
      <c r="D75" s="25">
        <f t="shared" si="12"/>
        <v>0</v>
      </c>
      <c r="E75" s="25">
        <f t="shared" si="14"/>
        <v>1.1296996398059145</v>
      </c>
      <c r="F75" s="25">
        <f t="shared" si="13"/>
        <v>6.2487294562854734</v>
      </c>
    </row>
    <row r="76" spans="1:6" x14ac:dyDescent="0.2">
      <c r="A76" s="22"/>
      <c r="B76" s="23" t="s">
        <v>55</v>
      </c>
      <c r="C76" s="24">
        <v>680.23</v>
      </c>
      <c r="D76" s="25">
        <f t="shared" si="12"/>
        <v>0.11479873427036047</v>
      </c>
      <c r="E76" s="25">
        <f t="shared" si="14"/>
        <v>1.2457952549638218</v>
      </c>
      <c r="F76" s="25">
        <f t="shared" si="13"/>
        <v>6.5006027774733521</v>
      </c>
    </row>
    <row r="77" spans="1:6" ht="10.5" customHeight="1" x14ac:dyDescent="0.2">
      <c r="A77" s="22"/>
      <c r="B77" s="23" t="s">
        <v>56</v>
      </c>
      <c r="C77" s="24">
        <v>679.07</v>
      </c>
      <c r="D77" s="25">
        <f>((C77/C76)-1)*100</f>
        <v>-0.1705305558413972</v>
      </c>
      <c r="E77" s="25">
        <f t="shared" si="14"/>
        <v>1.0731402375494969</v>
      </c>
      <c r="F77" s="25">
        <f>((C77/C65)-1)*100</f>
        <v>5.3769280903758654</v>
      </c>
    </row>
    <row r="78" spans="1:6" x14ac:dyDescent="0.2">
      <c r="A78" s="22"/>
      <c r="B78" s="23" t="s">
        <v>57</v>
      </c>
      <c r="C78" s="24">
        <v>679.23</v>
      </c>
      <c r="D78" s="25">
        <f t="shared" ref="D78:D95" si="15">((C78/C77)-1)*100</f>
        <v>2.3561635766555789E-2</v>
      </c>
      <c r="E78" s="25">
        <f t="shared" si="14"/>
        <v>1.0969547227100973</v>
      </c>
      <c r="F78" s="25">
        <f t="shared" ref="F78:F95" si="16">((C78/C66)-1)*100</f>
        <v>4.8259151799493694</v>
      </c>
    </row>
    <row r="79" spans="1:6" x14ac:dyDescent="0.2">
      <c r="A79" s="22"/>
      <c r="B79" s="23" t="s">
        <v>58</v>
      </c>
      <c r="C79" s="24">
        <v>679.46</v>
      </c>
      <c r="D79" s="25">
        <f t="shared" si="15"/>
        <v>3.3861873003249165E-2</v>
      </c>
      <c r="E79" s="25">
        <f>((C79/C$71)-1)*100</f>
        <v>1.1311880451284617</v>
      </c>
      <c r="F79" s="25">
        <f t="shared" si="16"/>
        <v>3.2833733621135286</v>
      </c>
    </row>
    <row r="80" spans="1:6" x14ac:dyDescent="0.2">
      <c r="A80" s="22"/>
      <c r="B80" s="23" t="s">
        <v>59</v>
      </c>
      <c r="C80" s="24">
        <v>682.67</v>
      </c>
      <c r="D80" s="25">
        <f t="shared" si="15"/>
        <v>0.47243399169927258</v>
      </c>
      <c r="E80" s="25">
        <f t="shared" si="14"/>
        <v>1.6089661536629496</v>
      </c>
      <c r="F80" s="25">
        <f t="shared" si="16"/>
        <v>3.3862882585452336</v>
      </c>
    </row>
    <row r="81" spans="1:6" x14ac:dyDescent="0.2">
      <c r="A81" s="22"/>
      <c r="B81" s="23" t="s">
        <v>60</v>
      </c>
      <c r="C81" s="24">
        <v>685.01</v>
      </c>
      <c r="D81" s="25">
        <f t="shared" si="15"/>
        <v>0.34277176380974606</v>
      </c>
      <c r="E81" s="25">
        <f t="shared" si="14"/>
        <v>1.957252999136716</v>
      </c>
      <c r="F81" s="25">
        <f t="shared" si="16"/>
        <v>3.1361980186094263</v>
      </c>
    </row>
    <row r="82" spans="1:6" x14ac:dyDescent="0.2">
      <c r="A82" s="22"/>
      <c r="B82" s="23" t="s">
        <v>4</v>
      </c>
      <c r="C82" s="24">
        <v>685.02</v>
      </c>
      <c r="D82" s="25">
        <f t="shared" si="15"/>
        <v>1.4598327031656311E-3</v>
      </c>
      <c r="E82" s="25">
        <f t="shared" si="14"/>
        <v>1.9587414044592633</v>
      </c>
      <c r="F82" s="25">
        <f t="shared" si="16"/>
        <v>2.8913889180948393</v>
      </c>
    </row>
    <row r="83" spans="1:6" x14ac:dyDescent="0.2">
      <c r="A83" s="43"/>
      <c r="B83" s="44" t="s">
        <v>5</v>
      </c>
      <c r="C83" s="24">
        <v>685.66</v>
      </c>
      <c r="D83" s="25">
        <f t="shared" si="15"/>
        <v>9.3427929111555841E-2</v>
      </c>
      <c r="E83" s="25">
        <f t="shared" si="14"/>
        <v>2.0539993451016425</v>
      </c>
      <c r="F83" s="25">
        <f t="shared" si="16"/>
        <v>2.0539993451016425</v>
      </c>
    </row>
    <row r="84" spans="1:6" x14ac:dyDescent="0.2">
      <c r="A84" s="29">
        <v>2020</v>
      </c>
      <c r="B84" s="32" t="s">
        <v>51</v>
      </c>
      <c r="C84" s="33">
        <v>690</v>
      </c>
      <c r="D84" s="34">
        <f t="shared" si="15"/>
        <v>0.63296677653648104</v>
      </c>
      <c r="E84" s="34">
        <f>((C84/C$83)-1)*100</f>
        <v>0.63296677653648104</v>
      </c>
      <c r="F84" s="34">
        <f t="shared" si="16"/>
        <v>3.0035230190481821</v>
      </c>
    </row>
    <row r="85" spans="1:6" x14ac:dyDescent="0.2">
      <c r="A85" s="22"/>
      <c r="B85" s="23" t="s">
        <v>52</v>
      </c>
      <c r="C85" s="24">
        <v>698.72</v>
      </c>
      <c r="D85" s="25">
        <f t="shared" si="15"/>
        <v>1.2637681159420433</v>
      </c>
      <c r="E85" s="25">
        <f>((C85/C$83)-1)*100</f>
        <v>1.9047341247848903</v>
      </c>
      <c r="F85" s="25">
        <f t="shared" si="16"/>
        <v>3.7985590135928282</v>
      </c>
    </row>
    <row r="86" spans="1:6" x14ac:dyDescent="0.2">
      <c r="A86" s="22"/>
      <c r="B86" s="23" t="s">
        <v>53</v>
      </c>
      <c r="C86" s="24">
        <v>710.9</v>
      </c>
      <c r="D86" s="25">
        <f t="shared" si="15"/>
        <v>1.7431875429356536</v>
      </c>
      <c r="E86" s="25">
        <f>((C86/C$83)-1)*100</f>
        <v>3.6811247557098303</v>
      </c>
      <c r="F86" s="25">
        <f t="shared" si="16"/>
        <v>4.6287438369269074</v>
      </c>
    </row>
    <row r="87" spans="1:6" x14ac:dyDescent="0.2">
      <c r="A87" s="22"/>
      <c r="B87" s="23" t="s">
        <v>54</v>
      </c>
      <c r="C87" s="24">
        <v>715.1</v>
      </c>
      <c r="D87" s="25">
        <f t="shared" si="15"/>
        <v>0.5908003938669415</v>
      </c>
      <c r="E87" s="25">
        <f>((C87/C$83)-1)*100</f>
        <v>4.2936732491322349</v>
      </c>
      <c r="F87" s="25">
        <f t="shared" si="16"/>
        <v>5.2468908676134962</v>
      </c>
    </row>
    <row r="88" spans="1:6" x14ac:dyDescent="0.2">
      <c r="A88" s="22"/>
      <c r="B88" s="23" t="s">
        <v>55</v>
      </c>
      <c r="C88" s="24">
        <v>717.36</v>
      </c>
      <c r="D88" s="25">
        <f t="shared" si="15"/>
        <v>0.31603971472520254</v>
      </c>
      <c r="E88" s="25">
        <f>((C88/C$83)-1)*100</f>
        <v>4.6232826765452373</v>
      </c>
      <c r="F88" s="25">
        <f t="shared" si="16"/>
        <v>5.4584478779236445</v>
      </c>
    </row>
    <row r="89" spans="1:6" x14ac:dyDescent="0.2">
      <c r="A89" s="22"/>
      <c r="B89" s="23" t="s">
        <v>56</v>
      </c>
      <c r="C89" s="24">
        <v>719.98</v>
      </c>
      <c r="D89" s="25">
        <f t="shared" si="15"/>
        <v>0.3652280584364842</v>
      </c>
      <c r="E89" s="25">
        <f t="shared" ref="E89:E95" si="17">((C89/C$83)-1)*100</f>
        <v>5.0053962605373092</v>
      </c>
      <c r="F89" s="25">
        <f t="shared" si="16"/>
        <v>6.0244157450630942</v>
      </c>
    </row>
    <row r="90" spans="1:6" x14ac:dyDescent="0.2">
      <c r="A90" s="22"/>
      <c r="B90" s="23" t="s">
        <v>57</v>
      </c>
      <c r="C90" s="24">
        <v>720.74</v>
      </c>
      <c r="D90" s="25">
        <f t="shared" si="15"/>
        <v>0.10555848773576848</v>
      </c>
      <c r="E90" s="25">
        <f t="shared" si="17"/>
        <v>5.1162383688708735</v>
      </c>
      <c r="F90" s="25">
        <f t="shared" si="16"/>
        <v>6.1113319494133123</v>
      </c>
    </row>
    <row r="91" spans="1:6" x14ac:dyDescent="0.2">
      <c r="A91" s="22"/>
      <c r="B91" s="23" t="s">
        <v>58</v>
      </c>
      <c r="C91" s="24">
        <v>737.48</v>
      </c>
      <c r="D91" s="25">
        <f>((C91/C90)-1)*100</f>
        <v>2.3226128701057336</v>
      </c>
      <c r="E91" s="25">
        <f>((C91/C$83)-1)*100</f>
        <v>7.5576816497972876</v>
      </c>
      <c r="F91" s="25">
        <f>((C91/C79)-1)*100</f>
        <v>8.5391340181909072</v>
      </c>
    </row>
    <row r="92" spans="1:6" x14ac:dyDescent="0.2">
      <c r="A92" s="22"/>
      <c r="B92" s="23" t="s">
        <v>59</v>
      </c>
      <c r="C92" s="24">
        <v>789.4</v>
      </c>
      <c r="D92" s="25">
        <f>((C92/C91)-1)*100</f>
        <v>7.0401909204317326</v>
      </c>
      <c r="E92" s="25">
        <f>((C92/C$83)-1)*100</f>
        <v>15.129947787533183</v>
      </c>
      <c r="F92" s="25">
        <f>((C92/C80)-1)*100</f>
        <v>15.634201004877912</v>
      </c>
    </row>
    <row r="93" spans="1:6" x14ac:dyDescent="0.2">
      <c r="A93" s="22"/>
      <c r="B93" s="23" t="s">
        <v>60</v>
      </c>
      <c r="C93" s="24">
        <v>829.51</v>
      </c>
      <c r="D93" s="25">
        <f>((C93/C92)-1)*100</f>
        <v>5.0810742335951398</v>
      </c>
      <c r="E93" s="25">
        <f>((C93/C$83)-1)*100</f>
        <v>20.979785899717072</v>
      </c>
      <c r="F93" s="25">
        <f>((C93/C81)-1)*100</f>
        <v>21.094582560838539</v>
      </c>
    </row>
    <row r="94" spans="1:6" x14ac:dyDescent="0.2">
      <c r="A94" s="22"/>
      <c r="B94" s="23" t="s">
        <v>4</v>
      </c>
      <c r="C94" s="24">
        <v>850.31</v>
      </c>
      <c r="D94" s="25">
        <f>((C94/C93)-1)*100</f>
        <v>2.5075044303263239</v>
      </c>
      <c r="E94" s="25">
        <f>((C94/C$83)-1)*100</f>
        <v>24.01335939095177</v>
      </c>
      <c r="F94" s="25">
        <f>((C94/C82)-1)*100</f>
        <v>24.129222504452418</v>
      </c>
    </row>
    <row r="95" spans="1:6" x14ac:dyDescent="0.2">
      <c r="A95" s="43"/>
      <c r="B95" s="44" t="s">
        <v>5</v>
      </c>
      <c r="C95" s="24">
        <v>873.59</v>
      </c>
      <c r="D95" s="25">
        <f t="shared" si="15"/>
        <v>2.7378250285190253</v>
      </c>
      <c r="E95" s="45">
        <f t="shared" si="17"/>
        <v>27.408628183064508</v>
      </c>
      <c r="F95" s="25">
        <f t="shared" si="16"/>
        <v>27.408628183064508</v>
      </c>
    </row>
    <row r="96" spans="1:6" x14ac:dyDescent="0.2">
      <c r="A96" s="29">
        <v>2021</v>
      </c>
      <c r="B96" s="32" t="s">
        <v>51</v>
      </c>
      <c r="C96" s="33">
        <v>933.05</v>
      </c>
      <c r="D96" s="34">
        <f t="shared" ref="D96" si="18">((C96/C95)-1)*100</f>
        <v>6.8063965933675918</v>
      </c>
      <c r="E96" s="34">
        <f t="shared" ref="E96:E101" si="19">((C96/C$95)-1)*100</f>
        <v>6.8063965933675918</v>
      </c>
      <c r="F96" s="34">
        <f t="shared" ref="F96" si="20">((C96/C84)-1)*100</f>
        <v>35.224637681159422</v>
      </c>
    </row>
    <row r="97" spans="1:6" x14ac:dyDescent="0.2">
      <c r="A97" s="22"/>
      <c r="B97" s="23" t="s">
        <v>52</v>
      </c>
      <c r="C97" s="24">
        <v>958.87</v>
      </c>
      <c r="D97" s="25">
        <f t="shared" ref="D97:D105" si="21">((C97/C96)-1)*100</f>
        <v>2.7672686351213782</v>
      </c>
      <c r="E97" s="25">
        <f t="shared" si="19"/>
        <v>9.7620165065992026</v>
      </c>
      <c r="F97" s="25">
        <f t="shared" ref="F97:F105" si="22">((C97/C85)-1)*100</f>
        <v>37.232367758186392</v>
      </c>
    </row>
    <row r="98" spans="1:6" x14ac:dyDescent="0.2">
      <c r="A98" s="22"/>
      <c r="B98" s="23" t="s">
        <v>53</v>
      </c>
      <c r="C98" s="24">
        <v>1003.01</v>
      </c>
      <c r="D98" s="25">
        <f t="shared" si="21"/>
        <v>4.6033351757798213</v>
      </c>
      <c r="E98" s="25">
        <f t="shared" si="19"/>
        <v>14.814730022092748</v>
      </c>
      <c r="F98" s="25">
        <f t="shared" si="22"/>
        <v>41.090167393444929</v>
      </c>
    </row>
    <row r="99" spans="1:6" x14ac:dyDescent="0.2">
      <c r="A99" s="22"/>
      <c r="B99" s="23" t="s">
        <v>54</v>
      </c>
      <c r="C99" s="24">
        <v>1033.3800000000001</v>
      </c>
      <c r="D99" s="25">
        <f t="shared" si="21"/>
        <v>3.0278860629505244</v>
      </c>
      <c r="E99" s="25">
        <f t="shared" si="19"/>
        <v>18.291189230645966</v>
      </c>
      <c r="F99" s="25">
        <f t="shared" si="22"/>
        <v>44.508460355195091</v>
      </c>
    </row>
    <row r="100" spans="1:6" x14ac:dyDescent="0.2">
      <c r="A100" s="22"/>
      <c r="B100" s="23" t="s">
        <v>55</v>
      </c>
      <c r="C100" s="24">
        <v>1088.3</v>
      </c>
      <c r="D100" s="25">
        <f t="shared" si="21"/>
        <v>5.3145986955427604</v>
      </c>
      <c r="E100" s="25">
        <f t="shared" si="19"/>
        <v>24.577891230439896</v>
      </c>
      <c r="F100" s="25">
        <f t="shared" si="22"/>
        <v>51.70904427344707</v>
      </c>
    </row>
    <row r="101" spans="1:6" x14ac:dyDescent="0.2">
      <c r="A101" s="22"/>
      <c r="B101" s="23" t="s">
        <v>56</v>
      </c>
      <c r="C101" s="24">
        <v>1125</v>
      </c>
      <c r="D101" s="25">
        <f t="shared" si="21"/>
        <v>3.3722319213452145</v>
      </c>
      <c r="E101" s="25">
        <f t="shared" si="19"/>
        <v>28.77894664545153</v>
      </c>
      <c r="F101" s="25">
        <f t="shared" si="22"/>
        <v>56.254340398344404</v>
      </c>
    </row>
    <row r="102" spans="1:6" x14ac:dyDescent="0.2">
      <c r="A102" s="22"/>
      <c r="B102" s="23" t="s">
        <v>57</v>
      </c>
      <c r="C102" s="24">
        <v>1144.99</v>
      </c>
      <c r="D102" s="25">
        <f t="shared" si="21"/>
        <v>1.7768888888888945</v>
      </c>
      <c r="E102" s="25">
        <f>((C102/C$95)-1)*100</f>
        <v>31.06720543962269</v>
      </c>
      <c r="F102" s="25">
        <f t="shared" si="22"/>
        <v>58.863112911729608</v>
      </c>
    </row>
    <row r="103" spans="1:6" x14ac:dyDescent="0.2">
      <c r="A103" s="22"/>
      <c r="B103" s="23" t="s">
        <v>58</v>
      </c>
      <c r="C103" s="24">
        <v>1155.53</v>
      </c>
      <c r="D103" s="25">
        <f t="shared" si="21"/>
        <v>0.9205320570485398</v>
      </c>
      <c r="E103" s="25">
        <f t="shared" ref="E103:E107" si="23">((C103/C$95)-1)*100</f>
        <v>32.273721081972084</v>
      </c>
      <c r="F103" s="25">
        <f t="shared" si="22"/>
        <v>56.686283017844552</v>
      </c>
    </row>
    <row r="104" spans="1:6" x14ac:dyDescent="0.2">
      <c r="A104" s="22"/>
      <c r="B104" s="23" t="s">
        <v>59</v>
      </c>
      <c r="C104" s="24">
        <v>1157.44</v>
      </c>
      <c r="D104" s="25">
        <f t="shared" si="21"/>
        <v>0.16529211703721902</v>
      </c>
      <c r="E104" s="25">
        <f t="shared" si="23"/>
        <v>32.492359115832372</v>
      </c>
      <c r="F104" s="25">
        <f t="shared" si="22"/>
        <v>46.622751456802632</v>
      </c>
    </row>
    <row r="105" spans="1:6" x14ac:dyDescent="0.2">
      <c r="A105" s="22"/>
      <c r="B105" s="23" t="s">
        <v>60</v>
      </c>
      <c r="C105" s="24">
        <v>1159.1300000000001</v>
      </c>
      <c r="D105" s="25">
        <f t="shared" si="21"/>
        <v>0.14601188830523082</v>
      </c>
      <c r="E105" s="25">
        <f t="shared" si="23"/>
        <v>32.685813711237557</v>
      </c>
      <c r="F105" s="25">
        <f t="shared" si="22"/>
        <v>39.736712034815746</v>
      </c>
    </row>
    <row r="106" spans="1:6" x14ac:dyDescent="0.2">
      <c r="A106" s="22"/>
      <c r="B106" s="23" t="s">
        <v>4</v>
      </c>
      <c r="C106" s="24">
        <v>1172.24</v>
      </c>
      <c r="D106" s="25">
        <f>((C106/C105)-1)*100</f>
        <v>1.1310206793025745</v>
      </c>
      <c r="E106" s="25">
        <f>((C106/C$95)-1)*100</f>
        <v>34.186517702812537</v>
      </c>
      <c r="F106" s="25">
        <f>((C106/C94)-1)*100</f>
        <v>37.86030976937824</v>
      </c>
    </row>
    <row r="107" spans="1:6" x14ac:dyDescent="0.2">
      <c r="A107" s="43"/>
      <c r="B107" s="44" t="s">
        <v>5</v>
      </c>
      <c r="C107" s="24">
        <v>1174.8399999999999</v>
      </c>
      <c r="D107" s="25">
        <f t="shared" ref="D107:D116" si="24">((C107/C106)-1)*100</f>
        <v>0.22179758411247086</v>
      </c>
      <c r="E107" s="45">
        <f t="shared" si="23"/>
        <v>34.484140157282006</v>
      </c>
      <c r="F107" s="25">
        <f t="shared" ref="F107:F116" si="25">((C107/C95)-1)*100</f>
        <v>34.484140157282006</v>
      </c>
    </row>
    <row r="108" spans="1:6" ht="9.75" customHeight="1" x14ac:dyDescent="0.2">
      <c r="A108" s="29">
        <v>2022</v>
      </c>
      <c r="B108" s="32" t="s">
        <v>51</v>
      </c>
      <c r="C108" s="33">
        <v>1181.04</v>
      </c>
      <c r="D108" s="34">
        <f t="shared" si="24"/>
        <v>0.52773143576998471</v>
      </c>
      <c r="E108" s="34">
        <f>((C108/C$107)-1)*100</f>
        <v>0.52773143576998471</v>
      </c>
      <c r="F108" s="34">
        <f t="shared" si="25"/>
        <v>26.578425593483736</v>
      </c>
    </row>
    <row r="109" spans="1:6" x14ac:dyDescent="0.2">
      <c r="A109" s="22"/>
      <c r="B109" s="23" t="s">
        <v>52</v>
      </c>
      <c r="C109" s="24">
        <v>1188.2</v>
      </c>
      <c r="D109" s="25">
        <f t="shared" si="24"/>
        <v>0.6062453430874637</v>
      </c>
      <c r="E109" s="25">
        <f t="shared" ref="E109:E119" si="26">((C109/C$107)-1)*100</f>
        <v>1.1371761261107949</v>
      </c>
      <c r="F109" s="25">
        <f t="shared" si="25"/>
        <v>23.916693608101202</v>
      </c>
    </row>
    <row r="110" spans="1:6" ht="14.25" customHeight="1" x14ac:dyDescent="0.2">
      <c r="A110" s="22"/>
      <c r="B110" s="23" t="s">
        <v>53</v>
      </c>
      <c r="C110" s="24">
        <v>1201.4000000000001</v>
      </c>
      <c r="D110" s="25">
        <f>((C110/C109)-1)*100</f>
        <v>1.1109240868540704</v>
      </c>
      <c r="E110" s="25">
        <f>((C110/C$107)-1)*100</f>
        <v>2.2607333764597781</v>
      </c>
      <c r="F110" s="25">
        <f>((C110/C98)-1)*100</f>
        <v>19.779463813920106</v>
      </c>
    </row>
    <row r="111" spans="1:6" x14ac:dyDescent="0.2">
      <c r="A111" s="22"/>
      <c r="B111" s="23" t="s">
        <v>54</v>
      </c>
      <c r="C111" s="24">
        <v>1226.5899999999999</v>
      </c>
      <c r="D111" s="25">
        <f t="shared" si="24"/>
        <v>2.0967204927584415</v>
      </c>
      <c r="E111" s="25">
        <f t="shared" si="26"/>
        <v>4.4048551292090732</v>
      </c>
      <c r="F111" s="25">
        <f t="shared" si="25"/>
        <v>18.696897559465043</v>
      </c>
    </row>
    <row r="112" spans="1:6" x14ac:dyDescent="0.2">
      <c r="A112" s="22"/>
      <c r="B112" s="23" t="s">
        <v>55</v>
      </c>
      <c r="C112" s="24">
        <v>1249.05</v>
      </c>
      <c r="D112" s="25">
        <f t="shared" si="24"/>
        <v>1.8310927041635727</v>
      </c>
      <c r="E112" s="25">
        <f t="shared" si="26"/>
        <v>6.3166048142725861</v>
      </c>
      <c r="F112" s="25">
        <f t="shared" si="25"/>
        <v>14.77074336120554</v>
      </c>
    </row>
    <row r="113" spans="1:6" x14ac:dyDescent="0.2">
      <c r="A113" s="22"/>
      <c r="B113" s="23" t="s">
        <v>56</v>
      </c>
      <c r="C113" s="24">
        <v>1259.74</v>
      </c>
      <c r="D113" s="25">
        <f t="shared" si="24"/>
        <v>0.85585044633922358</v>
      </c>
      <c r="E113" s="25">
        <f t="shared" si="26"/>
        <v>7.2265159511082366</v>
      </c>
      <c r="F113" s="25">
        <f t="shared" si="25"/>
        <v>11.976888888888881</v>
      </c>
    </row>
    <row r="114" spans="1:6" x14ac:dyDescent="0.2">
      <c r="A114" s="22"/>
      <c r="B114" s="23" t="s">
        <v>57</v>
      </c>
      <c r="C114" s="24">
        <v>1261</v>
      </c>
      <c r="D114" s="25">
        <f t="shared" si="24"/>
        <v>0.10002063917950998</v>
      </c>
      <c r="E114" s="25">
        <f t="shared" si="26"/>
        <v>7.3337645977324728</v>
      </c>
      <c r="F114" s="25">
        <f t="shared" si="25"/>
        <v>10.131966218045573</v>
      </c>
    </row>
    <row r="115" spans="1:6" x14ac:dyDescent="0.2">
      <c r="A115" s="22"/>
      <c r="B115" s="23" t="s">
        <v>58</v>
      </c>
      <c r="C115" s="24">
        <v>1268.71</v>
      </c>
      <c r="D115" s="25">
        <f t="shared" si="24"/>
        <v>0.61141950832672709</v>
      </c>
      <c r="E115" s="25">
        <f t="shared" si="26"/>
        <v>7.9900241735044952</v>
      </c>
      <c r="F115" s="25">
        <f t="shared" si="25"/>
        <v>9.7946396891469778</v>
      </c>
    </row>
    <row r="116" spans="1:6" ht="16.5" customHeight="1" x14ac:dyDescent="0.2">
      <c r="A116" s="22"/>
      <c r="B116" s="23" t="s">
        <v>59</v>
      </c>
      <c r="C116" s="24">
        <v>1264.3699999999999</v>
      </c>
      <c r="D116" s="25">
        <f t="shared" si="24"/>
        <v>-0.34207975029755255</v>
      </c>
      <c r="E116" s="25">
        <f t="shared" si="26"/>
        <v>7.6206121684655015</v>
      </c>
      <c r="F116" s="25">
        <f t="shared" si="25"/>
        <v>9.2384918440696637</v>
      </c>
    </row>
    <row r="117" spans="1:6" x14ac:dyDescent="0.2">
      <c r="A117" s="22"/>
      <c r="B117" s="23" t="s">
        <v>60</v>
      </c>
      <c r="C117" s="24">
        <v>1268.1199999999999</v>
      </c>
      <c r="D117" s="25">
        <f>((C117/C116)-1)*100</f>
        <v>0.29659039679841293</v>
      </c>
      <c r="E117" s="25">
        <f>((C117/C$107)-1)*100</f>
        <v>7.9398045691328134</v>
      </c>
      <c r="F117" s="25">
        <f>((C117/C105)-1)*100</f>
        <v>9.4027417114559864</v>
      </c>
    </row>
    <row r="118" spans="1:6" x14ac:dyDescent="0.2">
      <c r="A118" s="22"/>
      <c r="B118" s="23" t="s">
        <v>4</v>
      </c>
      <c r="C118" s="24">
        <v>1254.8900000000001</v>
      </c>
      <c r="D118" s="25">
        <f>((C118/C117)-1)*100</f>
        <v>-1.0432766615146694</v>
      </c>
      <c r="E118" s="25">
        <f t="shared" si="26"/>
        <v>6.8136937795785224</v>
      </c>
      <c r="F118" s="25">
        <f>((C118/C106)-1)*100</f>
        <v>7.0506039718829072</v>
      </c>
    </row>
    <row r="119" spans="1:6" x14ac:dyDescent="0.2">
      <c r="A119" s="43"/>
      <c r="B119" s="44" t="s">
        <v>5</v>
      </c>
      <c r="C119" s="24">
        <v>1255.31</v>
      </c>
      <c r="D119" s="25">
        <f t="shared" ref="D119:D121" si="27">((C119/C118)-1)*100</f>
        <v>3.3469069002056706E-2</v>
      </c>
      <c r="E119" s="45">
        <f t="shared" si="26"/>
        <v>6.8494433284532308</v>
      </c>
      <c r="F119" s="25">
        <f t="shared" ref="F119:F121" si="28">((C119/C107)-1)*100</f>
        <v>6.8494433284532308</v>
      </c>
    </row>
    <row r="120" spans="1:6" ht="9.75" customHeight="1" x14ac:dyDescent="0.2">
      <c r="A120" s="29">
        <v>2023</v>
      </c>
      <c r="B120" s="32" t="s">
        <v>51</v>
      </c>
      <c r="C120" s="33">
        <v>1256.03</v>
      </c>
      <c r="D120" s="34">
        <f t="shared" si="27"/>
        <v>5.7356350224258001E-2</v>
      </c>
      <c r="E120" s="34">
        <f>((C120/C$119)-1)*100</f>
        <v>5.7356350224258001E-2</v>
      </c>
      <c r="F120" s="34">
        <f t="shared" si="28"/>
        <v>6.3494885863306871</v>
      </c>
    </row>
    <row r="121" spans="1:6" x14ac:dyDescent="0.2">
      <c r="A121" s="22"/>
      <c r="B121" s="23" t="s">
        <v>52</v>
      </c>
      <c r="C121" s="24">
        <v>1257.48</v>
      </c>
      <c r="D121" s="25">
        <f t="shared" si="27"/>
        <v>0.11544310247366685</v>
      </c>
      <c r="E121" s="25">
        <f t="shared" ref="E121:E131" si="29">((C121/C$119)-1)*100</f>
        <v>0.17286566664809211</v>
      </c>
      <c r="F121" s="25">
        <f t="shared" si="28"/>
        <v>5.8306682376704222</v>
      </c>
    </row>
    <row r="122" spans="1:6" ht="14.25" customHeight="1" x14ac:dyDescent="0.2">
      <c r="A122" s="22"/>
      <c r="B122" s="23" t="s">
        <v>53</v>
      </c>
      <c r="C122" s="24">
        <v>1251.8399999999999</v>
      </c>
      <c r="D122" s="25">
        <f>((C122/C121)-1)*100</f>
        <v>-0.44851607977861585</v>
      </c>
      <c r="E122" s="25">
        <f>((C122/C$119)-1)*100</f>
        <v>-0.27642574344186599</v>
      </c>
      <c r="F122" s="25">
        <f>((C122/C110)-1)*100</f>
        <v>4.198435158981173</v>
      </c>
    </row>
    <row r="123" spans="1:6" x14ac:dyDescent="0.2">
      <c r="A123" s="22"/>
      <c r="B123" s="23" t="s">
        <v>54</v>
      </c>
      <c r="C123" s="24">
        <v>1262.52</v>
      </c>
      <c r="D123" s="25">
        <f t="shared" ref="D123:D128" si="30">((C123/C122)-1)*100</f>
        <v>0.85314417177915214</v>
      </c>
      <c r="E123" s="25">
        <f t="shared" si="29"/>
        <v>0.5743601182178093</v>
      </c>
      <c r="F123" s="25">
        <f t="shared" ref="F123:F128" si="31">((C123/C111)-1)*100</f>
        <v>2.9292591656543854</v>
      </c>
    </row>
    <row r="124" spans="1:6" x14ac:dyDescent="0.2">
      <c r="A124" s="22"/>
      <c r="B124" s="23" t="s">
        <v>55</v>
      </c>
      <c r="C124" s="24">
        <v>1268.0999999999999</v>
      </c>
      <c r="D124" s="25">
        <f t="shared" si="30"/>
        <v>0.44197319646421818</v>
      </c>
      <c r="E124" s="25">
        <f t="shared" si="29"/>
        <v>1.0188718324557255</v>
      </c>
      <c r="F124" s="25">
        <f t="shared" si="31"/>
        <v>1.525159120931896</v>
      </c>
    </row>
    <row r="125" spans="1:6" x14ac:dyDescent="0.2">
      <c r="A125" s="22"/>
      <c r="B125" s="23" t="s">
        <v>56</v>
      </c>
      <c r="C125" s="24">
        <v>1272.08</v>
      </c>
      <c r="D125" s="25">
        <f>((C125/C124)-1)*100</f>
        <v>0.31385537418184839</v>
      </c>
      <c r="E125" s="25">
        <f>((C125/C$119)-1)*100</f>
        <v>1.3359249906397697</v>
      </c>
      <c r="F125" s="25">
        <f>((C125/C113)-1)*100</f>
        <v>0.97956721228189547</v>
      </c>
    </row>
    <row r="126" spans="1:6" x14ac:dyDescent="0.2">
      <c r="A126" s="22"/>
      <c r="B126" s="23" t="s">
        <v>57</v>
      </c>
      <c r="C126" s="24">
        <v>1270.54</v>
      </c>
      <c r="D126" s="25">
        <f t="shared" si="30"/>
        <v>-0.12106156845481664</v>
      </c>
      <c r="E126" s="25">
        <f t="shared" si="29"/>
        <v>1.213246130437895</v>
      </c>
      <c r="F126" s="25">
        <f t="shared" si="31"/>
        <v>0.7565424266455123</v>
      </c>
    </row>
    <row r="127" spans="1:6" x14ac:dyDescent="0.2">
      <c r="A127" s="22"/>
      <c r="B127" s="23" t="s">
        <v>58</v>
      </c>
      <c r="C127" s="24">
        <v>1272.6300000000001</v>
      </c>
      <c r="D127" s="25">
        <f t="shared" si="30"/>
        <v>0.16449698553371306</v>
      </c>
      <c r="E127" s="25">
        <f t="shared" si="29"/>
        <v>1.3797388692832868</v>
      </c>
      <c r="F127" s="25">
        <f t="shared" si="31"/>
        <v>0.30897525833326611</v>
      </c>
    </row>
    <row r="128" spans="1:6" ht="16.5" customHeight="1" x14ac:dyDescent="0.2">
      <c r="A128" s="22"/>
      <c r="B128" s="23" t="s">
        <v>59</v>
      </c>
      <c r="C128" s="24">
        <v>1266.25</v>
      </c>
      <c r="D128" s="25">
        <f t="shared" si="30"/>
        <v>-0.50132402976513779</v>
      </c>
      <c r="E128" s="25">
        <f t="shared" si="29"/>
        <v>0.87149787701843451</v>
      </c>
      <c r="F128" s="25">
        <f t="shared" si="31"/>
        <v>0.14869065226161826</v>
      </c>
    </row>
    <row r="129" spans="1:6" x14ac:dyDescent="0.2">
      <c r="A129" s="22"/>
      <c r="B129" s="23" t="s">
        <v>60</v>
      </c>
      <c r="C129" s="24">
        <v>1261.73</v>
      </c>
      <c r="D129" s="25">
        <f>((C129/C128)-1)*100</f>
        <v>-0.35695952615991677</v>
      </c>
      <c r="E129" s="25">
        <f t="shared" si="29"/>
        <v>0.51142745616621355</v>
      </c>
      <c r="F129" s="25">
        <f>((C129/C117)-1)*100</f>
        <v>-0.50389553039144053</v>
      </c>
    </row>
    <row r="130" spans="1:6" x14ac:dyDescent="0.2">
      <c r="A130" s="22"/>
      <c r="B130" s="23" t="s">
        <v>4</v>
      </c>
      <c r="C130" s="24">
        <v>1260.5899999999999</v>
      </c>
      <c r="D130" s="25">
        <f>((C130/C129)-1)*100</f>
        <v>-9.0352135559912394E-2</v>
      </c>
      <c r="E130" s="25">
        <f t="shared" si="29"/>
        <v>0.420613234977818</v>
      </c>
      <c r="F130" s="25">
        <f>((C130/C118)-1)*100</f>
        <v>0.4542230793137092</v>
      </c>
    </row>
    <row r="131" spans="1:6" x14ac:dyDescent="0.2">
      <c r="A131" s="43"/>
      <c r="B131" s="44" t="s">
        <v>5</v>
      </c>
      <c r="C131" s="24">
        <v>1256.74</v>
      </c>
      <c r="D131" s="25">
        <f t="shared" ref="D131" si="32">((C131/C130)-1)*100</f>
        <v>-0.3054125449194367</v>
      </c>
      <c r="E131" s="45">
        <f t="shared" si="29"/>
        <v>0.11391608447315349</v>
      </c>
      <c r="F131" s="25">
        <f t="shared" ref="F131" si="33">((C131/C119)-1)*100</f>
        <v>0.11391608447315349</v>
      </c>
    </row>
    <row r="132" spans="1:6" x14ac:dyDescent="0.2">
      <c r="A132" s="29">
        <v>2024</v>
      </c>
      <c r="B132" s="32" t="s">
        <v>51</v>
      </c>
      <c r="C132" s="41">
        <v>1257.5</v>
      </c>
      <c r="D132" s="41">
        <f t="shared" ref="D132:D139" si="34">((C132/C131)-1)*100</f>
        <v>6.0473924598558604E-2</v>
      </c>
      <c r="E132" s="41">
        <f t="shared" ref="E132:E142" si="35">((C132/C$131)-1)*100</f>
        <v>6.0473924598558604E-2</v>
      </c>
      <c r="F132" s="41">
        <f t="shared" ref="F132:F142" si="36">((C132/C120)-1)*100</f>
        <v>0.11703542112848631</v>
      </c>
    </row>
    <row r="133" spans="1:6" x14ac:dyDescent="0.2">
      <c r="A133" s="22"/>
      <c r="B133" s="23" t="s">
        <v>52</v>
      </c>
      <c r="C133" s="40">
        <v>1253.73</v>
      </c>
      <c r="D133" s="40">
        <f t="shared" si="34"/>
        <v>-0.29980119284294116</v>
      </c>
      <c r="E133" s="40">
        <f t="shared" si="35"/>
        <v>-0.23950856979167989</v>
      </c>
      <c r="F133" s="40">
        <f t="shared" si="36"/>
        <v>-0.29821547857620256</v>
      </c>
    </row>
    <row r="134" spans="1:6" x14ac:dyDescent="0.2">
      <c r="A134" s="22"/>
      <c r="B134" s="23" t="s">
        <v>53</v>
      </c>
      <c r="C134" s="40">
        <v>1258.49</v>
      </c>
      <c r="D134" s="40">
        <f t="shared" si="34"/>
        <v>0.37966707345280515</v>
      </c>
      <c r="E134" s="40">
        <f t="shared" si="35"/>
        <v>0.13924916848353508</v>
      </c>
      <c r="F134" s="40">
        <f t="shared" si="36"/>
        <v>0.53121804703477604</v>
      </c>
    </row>
    <row r="135" spans="1:6" x14ac:dyDescent="0.2">
      <c r="A135" s="22"/>
      <c r="B135" s="23" t="s">
        <v>54</v>
      </c>
      <c r="C135" s="40">
        <v>1256.93</v>
      </c>
      <c r="D135" s="40">
        <f t="shared" si="34"/>
        <v>-0.12395807674275838</v>
      </c>
      <c r="E135" s="40">
        <f t="shared" si="35"/>
        <v>1.5118481149656304E-2</v>
      </c>
      <c r="F135" s="40">
        <f t="shared" si="36"/>
        <v>-0.44276526312453379</v>
      </c>
    </row>
    <row r="136" spans="1:6" ht="11.25" customHeight="1" x14ac:dyDescent="0.2">
      <c r="A136" s="22"/>
      <c r="B136" s="23" t="s">
        <v>55</v>
      </c>
      <c r="C136" s="40">
        <v>1267.6600000000001</v>
      </c>
      <c r="D136" s="40">
        <f t="shared" si="34"/>
        <v>0.85366726866253906</v>
      </c>
      <c r="E136" s="40">
        <f t="shared" si="35"/>
        <v>0.86891481133728465</v>
      </c>
      <c r="F136" s="40">
        <f t="shared" si="36"/>
        <v>-3.4697579055265049E-2</v>
      </c>
    </row>
    <row r="137" spans="1:6" x14ac:dyDescent="0.2">
      <c r="A137" s="22"/>
      <c r="B137" s="23" t="s">
        <v>56</v>
      </c>
      <c r="C137" s="40">
        <v>1290.22</v>
      </c>
      <c r="D137" s="40">
        <f t="shared" si="34"/>
        <v>1.7796570058217442</v>
      </c>
      <c r="E137" s="40">
        <f t="shared" si="35"/>
        <v>2.6640355204736066</v>
      </c>
      <c r="F137" s="40">
        <f t="shared" si="36"/>
        <v>1.4260109427080225</v>
      </c>
    </row>
    <row r="138" spans="1:6" x14ac:dyDescent="0.2">
      <c r="A138" s="22"/>
      <c r="B138" s="23" t="s">
        <v>57</v>
      </c>
      <c r="C138" s="40">
        <v>1312.94</v>
      </c>
      <c r="D138" s="40">
        <f t="shared" si="34"/>
        <v>1.7609399947295934</v>
      </c>
      <c r="E138" s="40">
        <f t="shared" si="35"/>
        <v>4.4718875821570192</v>
      </c>
      <c r="F138" s="40">
        <f t="shared" si="36"/>
        <v>3.3371637256599529</v>
      </c>
    </row>
    <row r="139" spans="1:6" x14ac:dyDescent="0.2">
      <c r="A139" s="22"/>
      <c r="B139" s="23" t="s">
        <v>58</v>
      </c>
      <c r="C139" s="40">
        <v>1318.72</v>
      </c>
      <c r="D139" s="40">
        <f t="shared" si="34"/>
        <v>0.440233369384746</v>
      </c>
      <c r="E139" s="40">
        <f t="shared" si="35"/>
        <v>4.9318076929197874</v>
      </c>
      <c r="F139" s="40">
        <f t="shared" si="36"/>
        <v>3.6216339391653474</v>
      </c>
    </row>
    <row r="140" spans="1:6" x14ac:dyDescent="0.2">
      <c r="A140" s="22"/>
      <c r="B140" s="23" t="s">
        <v>59</v>
      </c>
      <c r="C140" s="40">
        <v>1345</v>
      </c>
      <c r="D140" s="40">
        <f t="shared" ref="D140" si="37">((C140/C139)-1)*100</f>
        <v>1.9928415433147384</v>
      </c>
      <c r="E140" s="40">
        <f t="shared" si="35"/>
        <v>7.0229323487754014</v>
      </c>
      <c r="F140" s="40">
        <f t="shared" si="36"/>
        <v>6.2191510365251723</v>
      </c>
    </row>
    <row r="141" spans="1:6" x14ac:dyDescent="0.2">
      <c r="A141" s="22"/>
      <c r="B141" s="23" t="s">
        <v>60</v>
      </c>
      <c r="C141" s="40">
        <v>1358.69</v>
      </c>
      <c r="D141" s="40">
        <f t="shared" ref="D141:D150" si="38">((C141/C140)-1)*100</f>
        <v>1.0178438661710087</v>
      </c>
      <c r="E141" s="40">
        <f t="shared" si="35"/>
        <v>8.1122587010837641</v>
      </c>
      <c r="F141" s="40">
        <f t="shared" si="36"/>
        <v>7.6846868981477856</v>
      </c>
    </row>
    <row r="142" spans="1:6" x14ac:dyDescent="0.2">
      <c r="A142" s="22"/>
      <c r="B142" s="23" t="s">
        <v>4</v>
      </c>
      <c r="C142" s="40">
        <v>1372.92</v>
      </c>
      <c r="D142" s="40">
        <f t="shared" si="38"/>
        <v>1.0473323569025972</v>
      </c>
      <c r="E142" s="40">
        <f t="shared" si="35"/>
        <v>9.2445533682384617</v>
      </c>
      <c r="F142" s="40">
        <f t="shared" si="36"/>
        <v>8.9109067976106626</v>
      </c>
    </row>
    <row r="143" spans="1:6" x14ac:dyDescent="0.2">
      <c r="A143" s="43"/>
      <c r="B143" s="44" t="s">
        <v>5</v>
      </c>
      <c r="C143" s="46">
        <v>1384.5</v>
      </c>
      <c r="D143" s="46">
        <f t="shared" si="38"/>
        <v>0.84345773970806448</v>
      </c>
      <c r="E143" s="46">
        <f>((C143/C$131)-1)*100</f>
        <v>10.165985008832369</v>
      </c>
      <c r="F143" s="40">
        <f t="shared" ref="F143:F155" si="39">((C143/C131)-1)*100</f>
        <v>10.165985008832369</v>
      </c>
    </row>
    <row r="144" spans="1:6" x14ac:dyDescent="0.2">
      <c r="A144" s="29">
        <v>2025</v>
      </c>
      <c r="B144" s="32" t="s">
        <v>51</v>
      </c>
      <c r="C144" s="41">
        <v>1395.21</v>
      </c>
      <c r="D144" s="41">
        <f t="shared" si="38"/>
        <v>0.77356446370531184</v>
      </c>
      <c r="E144" s="41">
        <f t="shared" ref="E144:E155" si="40">((C144/C$143)-1)*100</f>
        <v>0.77356446370531184</v>
      </c>
      <c r="F144" s="41">
        <f t="shared" si="39"/>
        <v>10.951093439363824</v>
      </c>
    </row>
    <row r="145" spans="1:6" x14ac:dyDescent="0.2">
      <c r="A145" s="22"/>
      <c r="B145" s="23" t="s">
        <v>52</v>
      </c>
      <c r="C145" s="40">
        <v>1388.18</v>
      </c>
      <c r="D145" s="40">
        <f t="shared" si="38"/>
        <v>-0.50386680141341067</v>
      </c>
      <c r="E145" s="40">
        <f t="shared" si="40"/>
        <v>0.26579992777175931</v>
      </c>
      <c r="F145" s="40">
        <f t="shared" si="39"/>
        <v>10.723999585237664</v>
      </c>
    </row>
    <row r="146" spans="1:6" hidden="1" x14ac:dyDescent="0.2">
      <c r="A146" s="22"/>
      <c r="B146" s="23" t="s">
        <v>53</v>
      </c>
      <c r="C146" s="40"/>
      <c r="D146" s="40">
        <f t="shared" si="38"/>
        <v>-100</v>
      </c>
      <c r="E146" s="40">
        <f t="shared" si="40"/>
        <v>-100</v>
      </c>
      <c r="F146" s="40">
        <f t="shared" si="39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38"/>
        <v>#DIV/0!</v>
      </c>
      <c r="E147" s="40">
        <f t="shared" si="40"/>
        <v>-100</v>
      </c>
      <c r="F147" s="40">
        <f t="shared" si="39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38"/>
        <v>#DIV/0!</v>
      </c>
      <c r="E148" s="40">
        <f t="shared" si="40"/>
        <v>-100</v>
      </c>
      <c r="F148" s="40">
        <f t="shared" si="39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38"/>
        <v>#DIV/0!</v>
      </c>
      <c r="E149" s="40">
        <f t="shared" si="40"/>
        <v>-100</v>
      </c>
      <c r="F149" s="40">
        <f t="shared" si="39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38"/>
        <v>#DIV/0!</v>
      </c>
      <c r="E150" s="40">
        <f t="shared" si="40"/>
        <v>-100</v>
      </c>
      <c r="F150" s="40">
        <f t="shared" si="39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41">((C151/C150)-1)*100</f>
        <v>#DIV/0!</v>
      </c>
      <c r="E151" s="40">
        <f t="shared" si="40"/>
        <v>-100</v>
      </c>
      <c r="F151" s="40">
        <f t="shared" si="39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40"/>
        <v>-100</v>
      </c>
      <c r="F152" s="40">
        <f t="shared" si="39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40"/>
        <v>-100</v>
      </c>
      <c r="F153" s="40">
        <f t="shared" si="39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40"/>
        <v>-100</v>
      </c>
      <c r="F154" s="40">
        <f t="shared" si="39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40"/>
        <v>-100</v>
      </c>
      <c r="F155" s="40">
        <f t="shared" si="39"/>
        <v>-100</v>
      </c>
    </row>
    <row r="156" spans="1:6" x14ac:dyDescent="0.2">
      <c r="A156" s="4" t="s">
        <v>22</v>
      </c>
      <c r="B156" s="19"/>
      <c r="C156" s="20"/>
      <c r="D156" s="20"/>
      <c r="E156" s="20"/>
      <c r="F156" s="21"/>
    </row>
    <row r="157" spans="1:6" x14ac:dyDescent="0.2">
      <c r="A157" s="3" t="s">
        <v>27</v>
      </c>
    </row>
    <row r="158" spans="1:6" x14ac:dyDescent="0.2">
      <c r="A158" s="3" t="s">
        <v>24</v>
      </c>
    </row>
    <row r="159" spans="1:6" x14ac:dyDescent="0.2">
      <c r="A159" s="7" t="s">
        <v>28</v>
      </c>
      <c r="B159" s="28"/>
      <c r="C159" s="39"/>
      <c r="D159" s="39"/>
      <c r="E159" s="39"/>
      <c r="F159" s="39"/>
    </row>
    <row r="160" spans="1:6" x14ac:dyDescent="0.2">
      <c r="A160" s="7" t="s">
        <v>29</v>
      </c>
    </row>
    <row r="161" spans="1:1" x14ac:dyDescent="0.2">
      <c r="A161" s="8" t="s">
        <v>30</v>
      </c>
    </row>
    <row r="162" spans="1:1" x14ac:dyDescent="0.2">
      <c r="A162" s="8" t="s">
        <v>31</v>
      </c>
    </row>
    <row r="163" spans="1:1" x14ac:dyDescent="0.2">
      <c r="A163" s="8" t="s">
        <v>32</v>
      </c>
    </row>
    <row r="164" spans="1:1" x14ac:dyDescent="0.2">
      <c r="A164" s="8" t="s">
        <v>50</v>
      </c>
    </row>
    <row r="165" spans="1:1" x14ac:dyDescent="0.2">
      <c r="A165" s="31" t="s">
        <v>49</v>
      </c>
    </row>
    <row r="166" spans="1:1" x14ac:dyDescent="0.2">
      <c r="A166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66"/>
  <sheetViews>
    <sheetView showGridLines="0" topLeftCell="A134" workbookViewId="0">
      <selection activeCell="G159" sqref="G159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47</v>
      </c>
      <c r="B6" s="63"/>
      <c r="C6" s="63"/>
      <c r="D6" s="63"/>
      <c r="E6" s="63"/>
      <c r="F6" s="6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401.91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404.78</v>
      </c>
      <c r="D11" s="24">
        <f t="shared" ref="D11:D17" si="0">((C11/C10)-1)*100</f>
        <v>0.71409021920330051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415.2</v>
      </c>
      <c r="D12" s="34">
        <f t="shared" si="0"/>
        <v>2.5742378576016689</v>
      </c>
      <c r="E12" s="34">
        <f>((C12/C$11)-1)*100</f>
        <v>2.5742378576016689</v>
      </c>
      <c r="F12" s="34" t="s">
        <v>3</v>
      </c>
    </row>
    <row r="13" spans="1:6" x14ac:dyDescent="0.2">
      <c r="A13" s="22"/>
      <c r="B13" s="23" t="s">
        <v>52</v>
      </c>
      <c r="C13" s="24">
        <v>424.37</v>
      </c>
      <c r="D13" s="25">
        <f t="shared" si="0"/>
        <v>2.2085741811175286</v>
      </c>
      <c r="E13" s="25">
        <f>((C13/C$11)-1)*100</f>
        <v>4.8396659914027529</v>
      </c>
      <c r="F13" s="25" t="s">
        <v>3</v>
      </c>
    </row>
    <row r="14" spans="1:6" x14ac:dyDescent="0.2">
      <c r="A14" s="22"/>
      <c r="B14" s="23" t="s">
        <v>53</v>
      </c>
      <c r="C14" s="24">
        <v>433.37</v>
      </c>
      <c r="D14" s="25">
        <f t="shared" si="0"/>
        <v>2.1207908193321856</v>
      </c>
      <c r="E14" s="25">
        <f>((C14/C$11)-1)*100</f>
        <v>7.0630960027669332</v>
      </c>
      <c r="F14" s="25" t="s">
        <v>3</v>
      </c>
    </row>
    <row r="15" spans="1:6" x14ac:dyDescent="0.2">
      <c r="A15" s="22"/>
      <c r="B15" s="23" t="s">
        <v>54</v>
      </c>
      <c r="C15" s="24">
        <v>440.67</v>
      </c>
      <c r="D15" s="25">
        <f t="shared" si="0"/>
        <v>1.6844728522971142</v>
      </c>
      <c r="E15" s="25">
        <f>((C15/C$11)-1)*100</f>
        <v>8.8665447897623437</v>
      </c>
      <c r="F15" s="25" t="s">
        <v>3</v>
      </c>
    </row>
    <row r="16" spans="1:6" x14ac:dyDescent="0.2">
      <c r="A16" s="22"/>
      <c r="B16" s="23" t="s">
        <v>55</v>
      </c>
      <c r="C16" s="24">
        <v>445.37</v>
      </c>
      <c r="D16" s="25">
        <f t="shared" si="0"/>
        <v>1.0665577416207217</v>
      </c>
      <c r="E16" s="25">
        <f t="shared" ref="E16:E23" si="1">((C16/C$11)-1)*100</f>
        <v>10.027669351252545</v>
      </c>
      <c r="F16" s="25" t="s">
        <v>3</v>
      </c>
    </row>
    <row r="17" spans="1:6" x14ac:dyDescent="0.2">
      <c r="A17" s="22"/>
      <c r="B17" s="23" t="s">
        <v>56</v>
      </c>
      <c r="C17" s="30">
        <v>437.35</v>
      </c>
      <c r="D17" s="25">
        <f t="shared" si="0"/>
        <v>-1.8007499382535874</v>
      </c>
      <c r="E17" s="25">
        <f t="shared" si="1"/>
        <v>8.0463461633480051</v>
      </c>
      <c r="F17" s="25" t="s">
        <v>3</v>
      </c>
    </row>
    <row r="18" spans="1:6" x14ac:dyDescent="0.2">
      <c r="A18" s="22"/>
      <c r="B18" s="23" t="s">
        <v>57</v>
      </c>
      <c r="C18" s="24">
        <v>413.12</v>
      </c>
      <c r="D18" s="25">
        <f>((C18/C17)-1)*100</f>
        <v>-5.5401852063564743</v>
      </c>
      <c r="E18" s="25">
        <f t="shared" si="1"/>
        <v>2.0603784771974887</v>
      </c>
      <c r="F18" s="25" t="s">
        <v>3</v>
      </c>
    </row>
    <row r="19" spans="1:6" x14ac:dyDescent="0.2">
      <c r="A19" s="22"/>
      <c r="B19" s="23" t="s">
        <v>58</v>
      </c>
      <c r="C19" s="24">
        <v>420.41</v>
      </c>
      <c r="D19" s="25">
        <f>((C19/C18)-1)*100</f>
        <v>1.7646204492641315</v>
      </c>
      <c r="E19" s="25">
        <f t="shared" si="1"/>
        <v>3.8613567864025145</v>
      </c>
      <c r="F19" s="25" t="s">
        <v>3</v>
      </c>
    </row>
    <row r="20" spans="1:6" x14ac:dyDescent="0.2">
      <c r="A20" s="22"/>
      <c r="B20" s="23" t="s">
        <v>59</v>
      </c>
      <c r="C20" s="24">
        <v>421.01</v>
      </c>
      <c r="D20" s="25">
        <f>((C20/C19)-1)*100</f>
        <v>0.14271782307746506</v>
      </c>
      <c r="E20" s="25">
        <f t="shared" si="1"/>
        <v>4.0095854538267695</v>
      </c>
      <c r="F20" s="25" t="s">
        <v>3</v>
      </c>
    </row>
    <row r="21" spans="1:6" x14ac:dyDescent="0.2">
      <c r="A21" s="22"/>
      <c r="B21" s="23" t="s">
        <v>60</v>
      </c>
      <c r="C21" s="24">
        <v>384.03</v>
      </c>
      <c r="D21" s="25">
        <f t="shared" ref="D21:D49" si="2">((C21/C20)-1)*100</f>
        <v>-8.7836393434835287</v>
      </c>
      <c r="E21" s="25">
        <f t="shared" si="1"/>
        <v>-5.1262414150896829</v>
      </c>
      <c r="F21" s="25" t="s">
        <v>3</v>
      </c>
    </row>
    <row r="22" spans="1:6" x14ac:dyDescent="0.2">
      <c r="A22" s="22"/>
      <c r="B22" s="23" t="s">
        <v>4</v>
      </c>
      <c r="C22" s="24">
        <v>436.04</v>
      </c>
      <c r="D22" s="25">
        <f t="shared" si="2"/>
        <v>13.5432127698357</v>
      </c>
      <c r="E22" s="25">
        <f t="shared" si="1"/>
        <v>7.7227135728049845</v>
      </c>
      <c r="F22" s="25">
        <f>((C22/C10)-1)*100</f>
        <v>8.4919509342887611</v>
      </c>
    </row>
    <row r="23" spans="1:6" x14ac:dyDescent="0.2">
      <c r="A23" s="22"/>
      <c r="B23" s="23" t="s">
        <v>5</v>
      </c>
      <c r="C23" s="24">
        <v>413.39</v>
      </c>
      <c r="D23" s="25">
        <f t="shared" si="2"/>
        <v>-5.1944775708650637</v>
      </c>
      <c r="E23" s="25">
        <f t="shared" si="1"/>
        <v>2.127081377538409</v>
      </c>
      <c r="F23" s="25">
        <f>((C23/C11)-1)*100</f>
        <v>2.127081377538409</v>
      </c>
    </row>
    <row r="24" spans="1:6" x14ac:dyDescent="0.2">
      <c r="A24" s="29">
        <v>2015</v>
      </c>
      <c r="B24" s="32" t="s">
        <v>51</v>
      </c>
      <c r="C24" s="33">
        <v>419.11</v>
      </c>
      <c r="D24" s="34">
        <f t="shared" si="2"/>
        <v>1.3836812695033895</v>
      </c>
      <c r="E24" s="34">
        <f t="shared" ref="E24:E29" si="3">((C24/C$23)-1)*100</f>
        <v>1.3836812695033895</v>
      </c>
      <c r="F24" s="34">
        <f>((C24/C12)-1)*100</f>
        <v>0.94171483622351726</v>
      </c>
    </row>
    <row r="25" spans="1:6" x14ac:dyDescent="0.2">
      <c r="A25" s="22"/>
      <c r="B25" s="23" t="s">
        <v>52</v>
      </c>
      <c r="C25" s="24">
        <v>420.15</v>
      </c>
      <c r="D25" s="25">
        <f t="shared" si="2"/>
        <v>0.24814487843285438</v>
      </c>
      <c r="E25" s="25">
        <f t="shared" si="3"/>
        <v>1.6352596821403553</v>
      </c>
      <c r="F25" s="25">
        <f t="shared" ref="F25:F47" si="4">((C25/C13)-1)*100</f>
        <v>-0.99441525084242866</v>
      </c>
    </row>
    <row r="26" spans="1:6" x14ac:dyDescent="0.2">
      <c r="A26" s="22"/>
      <c r="B26" s="23" t="s">
        <v>53</v>
      </c>
      <c r="C26" s="24">
        <v>417.26</v>
      </c>
      <c r="D26" s="25">
        <f t="shared" si="2"/>
        <v>-0.6878495775318294</v>
      </c>
      <c r="E26" s="25">
        <f t="shared" si="3"/>
        <v>0.93616197779335941</v>
      </c>
      <c r="F26" s="25">
        <f t="shared" si="4"/>
        <v>-3.7173777603433544</v>
      </c>
    </row>
    <row r="27" spans="1:6" x14ac:dyDescent="0.2">
      <c r="A27" s="22"/>
      <c r="B27" s="23" t="s">
        <v>54</v>
      </c>
      <c r="C27" s="24">
        <v>414.56</v>
      </c>
      <c r="D27" s="25">
        <f t="shared" si="2"/>
        <v>-0.64707856013037635</v>
      </c>
      <c r="E27" s="25">
        <f t="shared" si="3"/>
        <v>0.28302571421661149</v>
      </c>
      <c r="F27" s="25">
        <f>((C27/C15)-1)*100</f>
        <v>-5.9250686454716757</v>
      </c>
    </row>
    <row r="28" spans="1:6" x14ac:dyDescent="0.2">
      <c r="A28" s="22"/>
      <c r="B28" s="23" t="s">
        <v>55</v>
      </c>
      <c r="C28" s="24">
        <v>455.42</v>
      </c>
      <c r="D28" s="25">
        <f>((C28/C27)-1)*100</f>
        <v>9.856233114627555</v>
      </c>
      <c r="E28" s="25">
        <f t="shared" si="3"/>
        <v>10.167154503011687</v>
      </c>
      <c r="F28" s="25">
        <f t="shared" si="4"/>
        <v>2.256550733098317</v>
      </c>
    </row>
    <row r="29" spans="1:6" x14ac:dyDescent="0.2">
      <c r="A29" s="22"/>
      <c r="B29" s="23" t="s">
        <v>56</v>
      </c>
      <c r="C29" s="24">
        <v>453.42</v>
      </c>
      <c r="D29" s="25">
        <f>((C29/C28)-1)*100</f>
        <v>-0.43915506565368467</v>
      </c>
      <c r="E29" s="25">
        <f t="shared" si="3"/>
        <v>9.6833498633251978</v>
      </c>
      <c r="F29" s="25">
        <f t="shared" si="4"/>
        <v>3.6744026523379381</v>
      </c>
    </row>
    <row r="30" spans="1:6" x14ac:dyDescent="0.2">
      <c r="A30" s="22"/>
      <c r="B30" s="23" t="s">
        <v>57</v>
      </c>
      <c r="C30" s="24">
        <v>457.15</v>
      </c>
      <c r="D30" s="25">
        <f t="shared" si="2"/>
        <v>0.82263684883772115</v>
      </c>
      <c r="E30" s="25">
        <f>((C30/C$23)-1)*100</f>
        <v>10.585645516340492</v>
      </c>
      <c r="F30" s="25">
        <f t="shared" si="4"/>
        <v>10.657920216886119</v>
      </c>
    </row>
    <row r="31" spans="1:6" x14ac:dyDescent="0.2">
      <c r="A31" s="22"/>
      <c r="B31" s="23" t="s">
        <v>58</v>
      </c>
      <c r="C31" s="24">
        <v>463.09</v>
      </c>
      <c r="D31" s="25">
        <f t="shared" si="2"/>
        <v>1.2993546975828441</v>
      </c>
      <c r="E31" s="25">
        <f>((C31/C$23)-1)*100</f>
        <v>12.022545296209387</v>
      </c>
      <c r="F31" s="25">
        <f t="shared" si="4"/>
        <v>10.151994481577486</v>
      </c>
    </row>
    <row r="32" spans="1:6" x14ac:dyDescent="0.2">
      <c r="A32" s="22"/>
      <c r="B32" s="23" t="s">
        <v>59</v>
      </c>
      <c r="C32" s="24">
        <v>513.17999999999995</v>
      </c>
      <c r="D32" s="25">
        <f t="shared" si="2"/>
        <v>10.816471960094143</v>
      </c>
      <c r="E32" s="25">
        <f>((C32/C$23)-1)*100</f>
        <v>24.139432497157642</v>
      </c>
      <c r="F32" s="25">
        <f t="shared" si="4"/>
        <v>21.892591624902003</v>
      </c>
    </row>
    <row r="33" spans="1:6" x14ac:dyDescent="0.2">
      <c r="A33" s="22"/>
      <c r="B33" s="23" t="s">
        <v>60</v>
      </c>
      <c r="C33" s="24">
        <v>385.44</v>
      </c>
      <c r="D33" s="25">
        <f t="shared" si="2"/>
        <v>-24.891850812580373</v>
      </c>
      <c r="E33" s="25">
        <f>((C33/C$23)-1)*100</f>
        <v>-6.7611698396187636</v>
      </c>
      <c r="F33" s="25">
        <f t="shared" si="4"/>
        <v>0.36715881571753872</v>
      </c>
    </row>
    <row r="34" spans="1:6" x14ac:dyDescent="0.2">
      <c r="A34" s="22"/>
      <c r="B34" s="23" t="s">
        <v>4</v>
      </c>
      <c r="C34" s="24">
        <v>406.49</v>
      </c>
      <c r="D34" s="25">
        <f t="shared" si="2"/>
        <v>5.4612909921129216</v>
      </c>
      <c r="E34" s="25">
        <f>((C34/C$23)-1)*100</f>
        <v>-1.6691260069183977</v>
      </c>
      <c r="F34" s="25">
        <f t="shared" si="4"/>
        <v>-6.7769012017246162</v>
      </c>
    </row>
    <row r="35" spans="1:6" x14ac:dyDescent="0.2">
      <c r="A35" s="22"/>
      <c r="B35" s="23" t="s">
        <v>5</v>
      </c>
      <c r="C35" s="24">
        <v>433.48</v>
      </c>
      <c r="D35" s="25">
        <f t="shared" si="2"/>
        <v>6.6397697360328634</v>
      </c>
      <c r="E35" s="25">
        <f t="shared" ref="E35" si="5">((C35/C$23)-1)*100</f>
        <v>4.8598176056508402</v>
      </c>
      <c r="F35" s="25">
        <f t="shared" si="4"/>
        <v>4.8598176056508402</v>
      </c>
    </row>
    <row r="36" spans="1:6" x14ac:dyDescent="0.2">
      <c r="A36" s="29">
        <v>2016</v>
      </c>
      <c r="B36" s="32" t="s">
        <v>51</v>
      </c>
      <c r="C36" s="33">
        <v>440.71</v>
      </c>
      <c r="D36" s="34">
        <f t="shared" si="2"/>
        <v>1.6678970194703213</v>
      </c>
      <c r="E36" s="34">
        <f t="shared" ref="E36:E47" si="6">((C36/C$35)-1)*100</f>
        <v>1.6678970194703213</v>
      </c>
      <c r="F36" s="34">
        <f t="shared" si="4"/>
        <v>5.1537782443749736</v>
      </c>
    </row>
    <row r="37" spans="1:6" x14ac:dyDescent="0.2">
      <c r="A37" s="22"/>
      <c r="B37" s="23" t="s">
        <v>52</v>
      </c>
      <c r="C37" s="24">
        <v>432.36</v>
      </c>
      <c r="D37" s="25">
        <f t="shared" si="2"/>
        <v>-1.8946699643756615</v>
      </c>
      <c r="E37" s="25">
        <f t="shared" si="6"/>
        <v>-0.2583740887699526</v>
      </c>
      <c r="F37" s="25">
        <f t="shared" si="4"/>
        <v>2.9061049625134006</v>
      </c>
    </row>
    <row r="38" spans="1:6" x14ac:dyDescent="0.2">
      <c r="A38" s="22"/>
      <c r="B38" s="23" t="s">
        <v>53</v>
      </c>
      <c r="C38" s="24">
        <v>439.31</v>
      </c>
      <c r="D38" s="25">
        <f t="shared" si="2"/>
        <v>1.6074567490054648</v>
      </c>
      <c r="E38" s="25">
        <f t="shared" si="6"/>
        <v>1.3449294085078778</v>
      </c>
      <c r="F38" s="25">
        <f t="shared" si="4"/>
        <v>5.2844749077313846</v>
      </c>
    </row>
    <row r="39" spans="1:6" x14ac:dyDescent="0.2">
      <c r="A39" s="22"/>
      <c r="B39" s="23" t="s">
        <v>54</v>
      </c>
      <c r="C39" s="24">
        <v>449.37</v>
      </c>
      <c r="D39" s="25">
        <f t="shared" si="2"/>
        <v>2.289954701691288</v>
      </c>
      <c r="E39" s="25">
        <f t="shared" si="6"/>
        <v>3.6656823844237296</v>
      </c>
      <c r="F39" s="25">
        <f t="shared" si="4"/>
        <v>8.3968544963334715</v>
      </c>
    </row>
    <row r="40" spans="1:6" x14ac:dyDescent="0.2">
      <c r="A40" s="22"/>
      <c r="B40" s="23" t="s">
        <v>55</v>
      </c>
      <c r="C40" s="24">
        <v>461.15</v>
      </c>
      <c r="D40" s="25">
        <f t="shared" si="2"/>
        <v>2.6214478047043688</v>
      </c>
      <c r="E40" s="25">
        <f t="shared" si="6"/>
        <v>6.3832241395219924</v>
      </c>
      <c r="F40" s="25">
        <f t="shared" si="4"/>
        <v>1.2581792630977917</v>
      </c>
    </row>
    <row r="41" spans="1:6" x14ac:dyDescent="0.2">
      <c r="A41" s="22"/>
      <c r="B41" s="23" t="s">
        <v>56</v>
      </c>
      <c r="C41" s="24">
        <v>467.12</v>
      </c>
      <c r="D41" s="25">
        <f t="shared" si="2"/>
        <v>1.2945896129242129</v>
      </c>
      <c r="E41" s="25">
        <f t="shared" si="6"/>
        <v>7.7604503091261323</v>
      </c>
      <c r="F41" s="25">
        <f t="shared" si="4"/>
        <v>3.0214811874200498</v>
      </c>
    </row>
    <row r="42" spans="1:6" x14ac:dyDescent="0.2">
      <c r="A42" s="22"/>
      <c r="B42" s="23" t="s">
        <v>57</v>
      </c>
      <c r="C42" s="24">
        <v>465.14</v>
      </c>
      <c r="D42" s="25">
        <f t="shared" si="2"/>
        <v>-0.42387395101901593</v>
      </c>
      <c r="E42" s="25">
        <f t="shared" si="6"/>
        <v>7.3036818307649742</v>
      </c>
      <c r="F42" s="25">
        <f t="shared" si="4"/>
        <v>1.7477851908563879</v>
      </c>
    </row>
    <row r="43" spans="1:6" x14ac:dyDescent="0.2">
      <c r="A43" s="22"/>
      <c r="B43" s="23" t="s">
        <v>58</v>
      </c>
      <c r="C43" s="24">
        <v>464.76</v>
      </c>
      <c r="D43" s="25">
        <f t="shared" si="2"/>
        <v>-8.1695833512485105E-2</v>
      </c>
      <c r="E43" s="25">
        <f t="shared" si="6"/>
        <v>7.2160191935037199</v>
      </c>
      <c r="F43" s="25">
        <f t="shared" si="4"/>
        <v>0.36062104558509667</v>
      </c>
    </row>
    <row r="44" spans="1:6" x14ac:dyDescent="0.2">
      <c r="A44" s="22"/>
      <c r="B44" s="23" t="s">
        <v>59</v>
      </c>
      <c r="C44" s="24">
        <v>466.23</v>
      </c>
      <c r="D44" s="25">
        <f t="shared" si="2"/>
        <v>0.31629227988640984</v>
      </c>
      <c r="E44" s="25">
        <f t="shared" si="6"/>
        <v>7.5551351850142945</v>
      </c>
      <c r="F44" s="25">
        <f t="shared" si="4"/>
        <v>-9.1488366654974733</v>
      </c>
    </row>
    <row r="45" spans="1:6" x14ac:dyDescent="0.2">
      <c r="A45" s="22"/>
      <c r="B45" s="23" t="s">
        <v>60</v>
      </c>
      <c r="C45" s="24">
        <v>470.23</v>
      </c>
      <c r="D45" s="25">
        <f t="shared" si="2"/>
        <v>0.85794564914312144</v>
      </c>
      <c r="E45" s="25">
        <f t="shared" si="6"/>
        <v>8.4778997877641427</v>
      </c>
      <c r="F45" s="25">
        <f t="shared" si="4"/>
        <v>21.998235782482368</v>
      </c>
    </row>
    <row r="46" spans="1:6" x14ac:dyDescent="0.2">
      <c r="A46" s="22"/>
      <c r="B46" s="23" t="s">
        <v>4</v>
      </c>
      <c r="C46" s="24">
        <v>469.38</v>
      </c>
      <c r="D46" s="25">
        <f t="shared" si="2"/>
        <v>-0.18076260553346879</v>
      </c>
      <c r="E46" s="25">
        <f t="shared" si="6"/>
        <v>8.2818123096797933</v>
      </c>
      <c r="F46" s="25">
        <f t="shared" si="4"/>
        <v>15.471475313045824</v>
      </c>
    </row>
    <row r="47" spans="1:6" x14ac:dyDescent="0.2">
      <c r="A47" s="22"/>
      <c r="B47" s="23" t="s">
        <v>5</v>
      </c>
      <c r="C47" s="24">
        <v>469.1</v>
      </c>
      <c r="D47" s="25">
        <f t="shared" si="2"/>
        <v>-5.9653159486972029E-2</v>
      </c>
      <c r="E47" s="25">
        <f t="shared" si="6"/>
        <v>8.2172187874873117</v>
      </c>
      <c r="F47" s="25">
        <f t="shared" si="4"/>
        <v>8.2172187874873117</v>
      </c>
    </row>
    <row r="48" spans="1:6" x14ac:dyDescent="0.2">
      <c r="A48" s="29">
        <v>2017</v>
      </c>
      <c r="B48" s="32" t="s">
        <v>51</v>
      </c>
      <c r="C48" s="33">
        <v>474.96</v>
      </c>
      <c r="D48" s="34">
        <f t="shared" si="2"/>
        <v>1.2492005968876452</v>
      </c>
      <c r="E48" s="34">
        <f>((C48/C$47)-1)*100</f>
        <v>1.2492005968876452</v>
      </c>
      <c r="F48" s="34">
        <f>((C48/C36)-1)*100</f>
        <v>7.7715504526786328</v>
      </c>
    </row>
    <row r="49" spans="1:6" x14ac:dyDescent="0.2">
      <c r="A49" s="22"/>
      <c r="B49" s="23" t="s">
        <v>52</v>
      </c>
      <c r="C49" s="24">
        <v>471.59</v>
      </c>
      <c r="D49" s="25">
        <f t="shared" si="2"/>
        <v>-0.70953343439447147</v>
      </c>
      <c r="E49" s="25">
        <f t="shared" ref="E49:E58" si="7">((C49/C$47)-1)*100</f>
        <v>0.53080366659559175</v>
      </c>
      <c r="F49" s="25">
        <f t="shared" ref="F49:F59" si="8">((C49/C37)-1)*100</f>
        <v>9.0734573040984312</v>
      </c>
    </row>
    <row r="50" spans="1:6" x14ac:dyDescent="0.2">
      <c r="A50" s="22"/>
      <c r="B50" s="23" t="s">
        <v>53</v>
      </c>
      <c r="C50" s="24">
        <v>484.58</v>
      </c>
      <c r="D50" s="25">
        <f>((C50/C49)-1)*100</f>
        <v>2.7545113339977556</v>
      </c>
      <c r="E50" s="25">
        <f t="shared" si="7"/>
        <v>3.2999360477510065</v>
      </c>
      <c r="F50" s="25">
        <f t="shared" si="8"/>
        <v>10.304796157610795</v>
      </c>
    </row>
    <row r="51" spans="1:6" x14ac:dyDescent="0.2">
      <c r="A51" s="22"/>
      <c r="B51" s="23" t="s">
        <v>54</v>
      </c>
      <c r="C51" s="24">
        <v>480.85</v>
      </c>
      <c r="D51" s="25">
        <f>((C51/C50)-1)*100</f>
        <v>-0.76973874282882937</v>
      </c>
      <c r="E51" s="25">
        <f>((C51/C$47)-1)*100</f>
        <v>2.504796418674049</v>
      </c>
      <c r="F51" s="25">
        <f>((C51/C39)-1)*100</f>
        <v>7.0053630638449382</v>
      </c>
    </row>
    <row r="52" spans="1:6" x14ac:dyDescent="0.2">
      <c r="A52" s="22"/>
      <c r="B52" s="23" t="s">
        <v>55</v>
      </c>
      <c r="C52" s="24">
        <v>482.85</v>
      </c>
      <c r="D52" s="25">
        <f t="shared" ref="D52:D59" si="9">((C52/C51)-1)*100</f>
        <v>0.41593012373921656</v>
      </c>
      <c r="E52" s="25">
        <f t="shared" si="7"/>
        <v>2.931144745256864</v>
      </c>
      <c r="F52" s="25">
        <f t="shared" si="8"/>
        <v>4.7056272362572038</v>
      </c>
    </row>
    <row r="53" spans="1:6" x14ac:dyDescent="0.2">
      <c r="A53" s="22"/>
      <c r="B53" s="23" t="s">
        <v>56</v>
      </c>
      <c r="C53" s="24">
        <v>482.4</v>
      </c>
      <c r="D53" s="25">
        <f t="shared" si="9"/>
        <v>-9.3196644920789939E-2</v>
      </c>
      <c r="E53" s="25">
        <f t="shared" si="7"/>
        <v>2.8352163717757284</v>
      </c>
      <c r="F53" s="25">
        <f t="shared" si="8"/>
        <v>3.2711080664497239</v>
      </c>
    </row>
    <row r="54" spans="1:6" x14ac:dyDescent="0.2">
      <c r="A54" s="22"/>
      <c r="B54" s="23" t="s">
        <v>57</v>
      </c>
      <c r="C54" s="24">
        <v>453.74</v>
      </c>
      <c r="D54" s="25">
        <f>((C54/C53)-1)*100</f>
        <v>-5.941127694859027</v>
      </c>
      <c r="E54" s="25">
        <f>((C54/C$47)-1)*100</f>
        <v>-3.2743551481560496</v>
      </c>
      <c r="F54" s="25">
        <f>((C54/C42)-1)*100</f>
        <v>-2.4508750053747197</v>
      </c>
    </row>
    <row r="55" spans="1:6" x14ac:dyDescent="0.2">
      <c r="A55" s="22"/>
      <c r="B55" s="23" t="s">
        <v>58</v>
      </c>
      <c r="C55" s="24">
        <v>445.65</v>
      </c>
      <c r="D55" s="25">
        <f t="shared" si="9"/>
        <v>-1.7829594040640107</v>
      </c>
      <c r="E55" s="25">
        <f t="shared" si="7"/>
        <v>-4.9989341291835521</v>
      </c>
      <c r="F55" s="25">
        <f t="shared" si="8"/>
        <v>-4.1117996385231166</v>
      </c>
    </row>
    <row r="56" spans="1:6" x14ac:dyDescent="0.2">
      <c r="A56" s="22"/>
      <c r="B56" s="23" t="s">
        <v>59</v>
      </c>
      <c r="C56" s="24">
        <v>441.61</v>
      </c>
      <c r="D56" s="25">
        <f>((C56/C55)-1)*100</f>
        <v>-0.9065410075171032</v>
      </c>
      <c r="E56" s="25">
        <f>((C56/C$47)-1)*100</f>
        <v>-5.8601577488808339</v>
      </c>
      <c r="F56" s="25">
        <f>((C56/C44)-1)*100</f>
        <v>-5.2806554704759474</v>
      </c>
    </row>
    <row r="57" spans="1:6" x14ac:dyDescent="0.2">
      <c r="A57" s="22"/>
      <c r="B57" s="23" t="s">
        <v>60</v>
      </c>
      <c r="C57" s="24">
        <v>440.53</v>
      </c>
      <c r="D57" s="25">
        <f t="shared" si="9"/>
        <v>-0.24455967935509415</v>
      </c>
      <c r="E57" s="25">
        <f t="shared" si="7"/>
        <v>-6.0903858452355681</v>
      </c>
      <c r="F57" s="25">
        <f t="shared" si="8"/>
        <v>-6.3160580992280497</v>
      </c>
    </row>
    <row r="58" spans="1:6" x14ac:dyDescent="0.2">
      <c r="A58" s="22"/>
      <c r="B58" s="23" t="s">
        <v>4</v>
      </c>
      <c r="C58" s="24">
        <v>436.9</v>
      </c>
      <c r="D58" s="25">
        <f t="shared" si="9"/>
        <v>-0.82400744557691308</v>
      </c>
      <c r="E58" s="25">
        <f t="shared" si="7"/>
        <v>-6.8642080579833786</v>
      </c>
      <c r="F58" s="25">
        <f t="shared" si="8"/>
        <v>-6.9197665004900095</v>
      </c>
    </row>
    <row r="59" spans="1:6" x14ac:dyDescent="0.2">
      <c r="A59" s="43"/>
      <c r="B59" s="44" t="s">
        <v>5</v>
      </c>
      <c r="C59" s="26">
        <v>436.9</v>
      </c>
      <c r="D59" s="45">
        <f t="shared" si="9"/>
        <v>0</v>
      </c>
      <c r="E59" s="45">
        <f>((C59/C$47)-1)*100</f>
        <v>-6.8642080579833786</v>
      </c>
      <c r="F59" s="45">
        <f t="shared" si="8"/>
        <v>-6.8642080579833786</v>
      </c>
    </row>
    <row r="60" spans="1:6" x14ac:dyDescent="0.2">
      <c r="A60" s="29">
        <v>2018</v>
      </c>
      <c r="B60" s="32" t="s">
        <v>51</v>
      </c>
      <c r="C60" s="24">
        <v>435.02</v>
      </c>
      <c r="D60" s="25">
        <f>((C60/C59)-1)*100</f>
        <v>-0.43030441748683756</v>
      </c>
      <c r="E60" s="25">
        <f>((C60/C$59)-1)*100</f>
        <v>-0.43030441748683756</v>
      </c>
      <c r="F60" s="25">
        <f>((C60/C48)-1)*100</f>
        <v>-8.4091291898265137</v>
      </c>
    </row>
    <row r="61" spans="1:6" x14ac:dyDescent="0.2">
      <c r="A61" s="22"/>
      <c r="B61" s="23" t="s">
        <v>52</v>
      </c>
      <c r="C61" s="24">
        <v>440.81</v>
      </c>
      <c r="D61" s="25">
        <f t="shared" ref="D61:D71" si="10">((C61/C60)-1)*100</f>
        <v>1.3309732885844472</v>
      </c>
      <c r="E61" s="25">
        <f t="shared" ref="E61:E71" si="11">((C61/C$59)-1)*100</f>
        <v>0.89494163424124196</v>
      </c>
      <c r="F61" s="25">
        <f t="shared" ref="F61:F71" si="12">((C61/C49)-1)*100</f>
        <v>-6.5268559553849688</v>
      </c>
    </row>
    <row r="62" spans="1:6" x14ac:dyDescent="0.2">
      <c r="A62" s="22"/>
      <c r="B62" s="23" t="s">
        <v>53</v>
      </c>
      <c r="C62" s="24">
        <v>475.52</v>
      </c>
      <c r="D62" s="25">
        <f t="shared" si="10"/>
        <v>7.874140786279793</v>
      </c>
      <c r="E62" s="25">
        <f t="shared" si="11"/>
        <v>8.839551384756227</v>
      </c>
      <c r="F62" s="25">
        <f t="shared" si="12"/>
        <v>-1.8696603244046428</v>
      </c>
    </row>
    <row r="63" spans="1:6" x14ac:dyDescent="0.2">
      <c r="A63" s="22"/>
      <c r="B63" s="23" t="s">
        <v>54</v>
      </c>
      <c r="C63" s="24">
        <v>450.77</v>
      </c>
      <c r="D63" s="25">
        <f t="shared" si="10"/>
        <v>-5.2048283983849313</v>
      </c>
      <c r="E63" s="25">
        <f t="shared" si="11"/>
        <v>3.1746395056077015</v>
      </c>
      <c r="F63" s="25">
        <f t="shared" si="12"/>
        <v>-6.2555890610377585</v>
      </c>
    </row>
    <row r="64" spans="1:6" x14ac:dyDescent="0.2">
      <c r="A64" s="22"/>
      <c r="B64" s="23" t="s">
        <v>55</v>
      </c>
      <c r="C64" s="24">
        <v>452.83</v>
      </c>
      <c r="D64" s="25">
        <f t="shared" si="10"/>
        <v>0.45699580717439847</v>
      </c>
      <c r="E64" s="25">
        <f t="shared" si="11"/>
        <v>3.6461432822156192</v>
      </c>
      <c r="F64" s="25">
        <f>((C64/C52)-1)*100</f>
        <v>-6.2172517344931233</v>
      </c>
    </row>
    <row r="65" spans="1:6" x14ac:dyDescent="0.2">
      <c r="A65" s="22"/>
      <c r="B65" s="23" t="s">
        <v>56</v>
      </c>
      <c r="C65" s="24">
        <v>454.39</v>
      </c>
      <c r="D65" s="25">
        <f>((C65/C64)-1)*100</f>
        <v>0.34450014354172609</v>
      </c>
      <c r="E65" s="25">
        <f>((C65/C$59)-1)*100</f>
        <v>4.0032043945983142</v>
      </c>
      <c r="F65" s="25">
        <f>((C65/C53)-1)*100</f>
        <v>-5.8063847429519093</v>
      </c>
    </row>
    <row r="66" spans="1:6" x14ac:dyDescent="0.2">
      <c r="A66" s="22"/>
      <c r="B66" s="23" t="s">
        <v>57</v>
      </c>
      <c r="C66" s="24">
        <v>462.07</v>
      </c>
      <c r="D66" s="25">
        <f t="shared" si="10"/>
        <v>1.690178040889978</v>
      </c>
      <c r="E66" s="25">
        <f t="shared" si="11"/>
        <v>5.7610437170977358</v>
      </c>
      <c r="F66" s="25">
        <f t="shared" si="12"/>
        <v>1.8358531317494542</v>
      </c>
    </row>
    <row r="67" spans="1:6" x14ac:dyDescent="0.2">
      <c r="A67" s="22"/>
      <c r="B67" s="23" t="s">
        <v>58</v>
      </c>
      <c r="C67" s="24">
        <v>462.07</v>
      </c>
      <c r="D67" s="25">
        <f t="shared" si="10"/>
        <v>0</v>
      </c>
      <c r="E67" s="25">
        <f t="shared" si="11"/>
        <v>5.7610437170977358</v>
      </c>
      <c r="F67" s="25">
        <f t="shared" si="12"/>
        <v>3.6845057780769741</v>
      </c>
    </row>
    <row r="68" spans="1:6" x14ac:dyDescent="0.2">
      <c r="A68" s="22"/>
      <c r="B68" s="23" t="s">
        <v>59</v>
      </c>
      <c r="C68" s="24">
        <v>473.3</v>
      </c>
      <c r="D68" s="25">
        <f t="shared" si="10"/>
        <v>2.4303676932066587</v>
      </c>
      <c r="E68" s="25">
        <f t="shared" si="11"/>
        <v>8.3314259555962611</v>
      </c>
      <c r="F68" s="25">
        <f t="shared" si="12"/>
        <v>7.1760150358914032</v>
      </c>
    </row>
    <row r="69" spans="1:6" x14ac:dyDescent="0.2">
      <c r="A69" s="22"/>
      <c r="B69" s="23" t="s">
        <v>60</v>
      </c>
      <c r="C69" s="24">
        <v>485.83</v>
      </c>
      <c r="D69" s="25">
        <f t="shared" si="10"/>
        <v>2.6473695330657021</v>
      </c>
      <c r="E69" s="25">
        <f t="shared" si="11"/>
        <v>11.199359121080343</v>
      </c>
      <c r="F69" s="25">
        <f t="shared" si="12"/>
        <v>10.283068122488825</v>
      </c>
    </row>
    <row r="70" spans="1:6" x14ac:dyDescent="0.2">
      <c r="A70" s="22"/>
      <c r="B70" s="23" t="s">
        <v>4</v>
      </c>
      <c r="C70" s="24">
        <v>488.3</v>
      </c>
      <c r="D70" s="25">
        <f t="shared" si="10"/>
        <v>0.50840829096598927</v>
      </c>
      <c r="E70" s="25">
        <f t="shared" si="11"/>
        <v>11.764705882352944</v>
      </c>
      <c r="F70" s="25">
        <f t="shared" si="12"/>
        <v>11.764705882352944</v>
      </c>
    </row>
    <row r="71" spans="1:6" x14ac:dyDescent="0.2">
      <c r="A71" s="43"/>
      <c r="B71" s="23" t="s">
        <v>5</v>
      </c>
      <c r="C71" s="24">
        <v>493.88</v>
      </c>
      <c r="D71" s="25">
        <f t="shared" si="10"/>
        <v>1.1427401187794395</v>
      </c>
      <c r="E71" s="25">
        <f t="shared" si="11"/>
        <v>13.04188601510643</v>
      </c>
      <c r="F71" s="25">
        <f t="shared" si="12"/>
        <v>13.04188601510643</v>
      </c>
    </row>
    <row r="72" spans="1:6" x14ac:dyDescent="0.2">
      <c r="A72" s="29">
        <v>2019</v>
      </c>
      <c r="B72" s="32" t="s">
        <v>51</v>
      </c>
      <c r="C72" s="33">
        <v>492.91</v>
      </c>
      <c r="D72" s="34">
        <v>-0.19</v>
      </c>
      <c r="E72" s="34">
        <v>-0.19</v>
      </c>
      <c r="F72" s="34">
        <f>((C72/C60)-1)*100</f>
        <v>13.307434140959051</v>
      </c>
    </row>
    <row r="73" spans="1:6" x14ac:dyDescent="0.2">
      <c r="A73" s="22"/>
      <c r="B73" s="23" t="s">
        <v>52</v>
      </c>
      <c r="C73" s="24">
        <v>476.41</v>
      </c>
      <c r="D73" s="25">
        <v>-3.34</v>
      </c>
      <c r="E73" s="25">
        <f>((C73/C$71)-1)*100</f>
        <v>-3.537296509273502</v>
      </c>
      <c r="F73" s="25">
        <f t="shared" ref="F73:F75" si="13">((C73/C61)-1)*100</f>
        <v>8.0760418320818594</v>
      </c>
    </row>
    <row r="74" spans="1:6" x14ac:dyDescent="0.2">
      <c r="A74" s="22"/>
      <c r="B74" s="23" t="s">
        <v>53</v>
      </c>
      <c r="C74" s="24">
        <v>469.75</v>
      </c>
      <c r="D74" s="25">
        <f t="shared" ref="D74:D76" si="14">((C74/C73)-1)*100</f>
        <v>-1.3979555424949108</v>
      </c>
      <c r="E74" s="25">
        <f t="shared" ref="E74:E83" si="15">((C74/C$71)-1)*100</f>
        <v>-4.8858022191625494</v>
      </c>
      <c r="F74" s="25">
        <f t="shared" si="13"/>
        <v>-1.2134084791386224</v>
      </c>
    </row>
    <row r="75" spans="1:6" x14ac:dyDescent="0.2">
      <c r="A75" s="22"/>
      <c r="B75" s="23" t="s">
        <v>54</v>
      </c>
      <c r="C75" s="24">
        <v>482.92</v>
      </c>
      <c r="D75" s="25">
        <f t="shared" si="14"/>
        <v>2.8036189462480099</v>
      </c>
      <c r="E75" s="25">
        <f t="shared" si="15"/>
        <v>-2.2191625496071898</v>
      </c>
      <c r="F75" s="25">
        <f t="shared" si="13"/>
        <v>7.1322403886682872</v>
      </c>
    </row>
    <row r="76" spans="1:6" x14ac:dyDescent="0.2">
      <c r="A76" s="22"/>
      <c r="B76" s="23" t="s">
        <v>55</v>
      </c>
      <c r="C76" s="24">
        <v>465.8</v>
      </c>
      <c r="D76" s="25">
        <f t="shared" si="14"/>
        <v>-3.5451006377868022</v>
      </c>
      <c r="E76" s="25">
        <f t="shared" si="15"/>
        <v>-5.685591641694332</v>
      </c>
      <c r="F76" s="25">
        <f>((C76/C64)-1)*100</f>
        <v>2.8642095267539691</v>
      </c>
    </row>
    <row r="77" spans="1:6" x14ac:dyDescent="0.2">
      <c r="A77" s="22"/>
      <c r="B77" s="23" t="s">
        <v>56</v>
      </c>
      <c r="C77" s="24">
        <v>473.33</v>
      </c>
      <c r="D77" s="25">
        <f>((C77/C76)-1)*100</f>
        <v>1.6165736367539596</v>
      </c>
      <c r="E77" s="25">
        <f t="shared" si="15"/>
        <v>-4.1609297805134897</v>
      </c>
      <c r="F77" s="25">
        <f>((C77/C65)-1)*100</f>
        <v>4.1682255331323415</v>
      </c>
    </row>
    <row r="78" spans="1:6" x14ac:dyDescent="0.2">
      <c r="A78" s="22"/>
      <c r="B78" s="23" t="s">
        <v>57</v>
      </c>
      <c r="C78" s="24">
        <v>473.33</v>
      </c>
      <c r="D78" s="25">
        <f t="shared" ref="D78:D82" si="16">((C78/C77)-1)*100</f>
        <v>0</v>
      </c>
      <c r="E78" s="25">
        <f t="shared" si="15"/>
        <v>-4.1609297805134897</v>
      </c>
      <c r="F78" s="25">
        <f t="shared" ref="F78:F95" si="17">((C78/C66)-1)*100</f>
        <v>2.4368602159845931</v>
      </c>
    </row>
    <row r="79" spans="1:6" x14ac:dyDescent="0.2">
      <c r="A79" s="22"/>
      <c r="B79" s="23" t="s">
        <v>58</v>
      </c>
      <c r="C79" s="24">
        <v>473.33</v>
      </c>
      <c r="D79" s="25">
        <f t="shared" si="16"/>
        <v>0</v>
      </c>
      <c r="E79" s="25">
        <f>((C79/C$71)-1)*100</f>
        <v>-4.1609297805134897</v>
      </c>
      <c r="F79" s="25">
        <f t="shared" si="17"/>
        <v>2.4368602159845931</v>
      </c>
    </row>
    <row r="80" spans="1:6" x14ac:dyDescent="0.2">
      <c r="A80" s="22"/>
      <c r="B80" s="23" t="s">
        <v>59</v>
      </c>
      <c r="C80" s="24">
        <v>459.15</v>
      </c>
      <c r="D80" s="25">
        <v>-2.99</v>
      </c>
      <c r="E80" s="25">
        <f t="shared" si="15"/>
        <v>-7.0320725682352041</v>
      </c>
      <c r="F80" s="25">
        <f t="shared" si="17"/>
        <v>-2.9896471582505857</v>
      </c>
    </row>
    <row r="81" spans="1:6" x14ac:dyDescent="0.2">
      <c r="A81" s="22"/>
      <c r="B81" s="23" t="s">
        <v>60</v>
      </c>
      <c r="C81" s="24">
        <v>459.15</v>
      </c>
      <c r="D81" s="25">
        <f t="shared" si="16"/>
        <v>0</v>
      </c>
      <c r="E81" s="25">
        <f t="shared" si="15"/>
        <v>-7.0320725682352041</v>
      </c>
      <c r="F81" s="25">
        <f t="shared" si="17"/>
        <v>-5.4916328756972614</v>
      </c>
    </row>
    <row r="82" spans="1:6" x14ac:dyDescent="0.2">
      <c r="A82" s="22"/>
      <c r="B82" s="23" t="s">
        <v>4</v>
      </c>
      <c r="C82" s="24">
        <v>459.39</v>
      </c>
      <c r="D82" s="25">
        <f t="shared" si="16"/>
        <v>5.2270499836648554E-2</v>
      </c>
      <c r="E82" s="25">
        <f t="shared" si="15"/>
        <v>-6.9834777678788429</v>
      </c>
      <c r="F82" s="25">
        <f t="shared" si="17"/>
        <v>-5.9205406512389924</v>
      </c>
    </row>
    <row r="83" spans="1:6" x14ac:dyDescent="0.2">
      <c r="A83" s="43"/>
      <c r="B83" s="44" t="s">
        <v>5</v>
      </c>
      <c r="C83" s="24">
        <v>450.98</v>
      </c>
      <c r="D83" s="25">
        <v>-1.84</v>
      </c>
      <c r="E83" s="25">
        <f t="shared" si="15"/>
        <v>-8.6863205636996792</v>
      </c>
      <c r="F83" s="25">
        <f t="shared" si="17"/>
        <v>-8.6863205636996792</v>
      </c>
    </row>
    <row r="84" spans="1:6" x14ac:dyDescent="0.2">
      <c r="A84" s="29">
        <v>2020</v>
      </c>
      <c r="B84" s="32" t="s">
        <v>51</v>
      </c>
      <c r="C84" s="33">
        <v>450.59</v>
      </c>
      <c r="D84" s="34">
        <f t="shared" ref="D84" si="18">((C84/C83)-1)*100</f>
        <v>-8.6478336068129824E-2</v>
      </c>
      <c r="E84" s="34">
        <f>((C84/C$83)-1)*100</f>
        <v>-8.6478336068129824E-2</v>
      </c>
      <c r="F84" s="34">
        <f t="shared" si="17"/>
        <v>-8.5857458765291934</v>
      </c>
    </row>
    <row r="85" spans="1:6" x14ac:dyDescent="0.2">
      <c r="A85" s="22"/>
      <c r="B85" s="23" t="s">
        <v>52</v>
      </c>
      <c r="C85" s="24">
        <v>450.59</v>
      </c>
      <c r="D85" s="25">
        <f>((C85/C84)-1)*100</f>
        <v>0</v>
      </c>
      <c r="E85" s="25">
        <f>((C85/C$83)-1)*100</f>
        <v>-8.6478336068129824E-2</v>
      </c>
      <c r="F85" s="25">
        <f t="shared" si="17"/>
        <v>-5.4197015176003944</v>
      </c>
    </row>
    <row r="86" spans="1:6" x14ac:dyDescent="0.2">
      <c r="A86" s="22"/>
      <c r="B86" s="23" t="s">
        <v>53</v>
      </c>
      <c r="C86" s="24">
        <v>439.62</v>
      </c>
      <c r="D86" s="25">
        <f>((C86/C85)-1)*100</f>
        <v>-2.4345857653298997</v>
      </c>
      <c r="E86" s="25">
        <f>((C86/C$83)-1)*100</f>
        <v>-2.5189587121380086</v>
      </c>
      <c r="F86" s="25">
        <f t="shared" si="17"/>
        <v>-6.4140500266098961</v>
      </c>
    </row>
    <row r="87" spans="1:6" x14ac:dyDescent="0.2">
      <c r="A87" s="22"/>
      <c r="B87" s="23" t="s">
        <v>54</v>
      </c>
      <c r="C87" s="24">
        <v>439.62</v>
      </c>
      <c r="D87" s="25">
        <f>((C87/C86)-1)*100</f>
        <v>0</v>
      </c>
      <c r="E87" s="25">
        <f>((C87/C$83)-1)*100</f>
        <v>-2.5189587121380086</v>
      </c>
      <c r="F87" s="25">
        <f t="shared" si="17"/>
        <v>-8.9662884121593613</v>
      </c>
    </row>
    <row r="88" spans="1:6" x14ac:dyDescent="0.2">
      <c r="A88" s="22"/>
      <c r="B88" s="23" t="s">
        <v>55</v>
      </c>
      <c r="C88" s="24">
        <v>439.62</v>
      </c>
      <c r="D88" s="25">
        <f>((C88/C87)-1)*100</f>
        <v>0</v>
      </c>
      <c r="E88" s="25">
        <f>((C88/C$83)-1)*100</f>
        <v>-2.5189587121380086</v>
      </c>
      <c r="F88" s="25">
        <f>((C88/C76)-1)*100</f>
        <v>-5.6204379562043822</v>
      </c>
    </row>
    <row r="89" spans="1:6" x14ac:dyDescent="0.2">
      <c r="A89" s="22"/>
      <c r="B89" s="23" t="s">
        <v>56</v>
      </c>
      <c r="C89" s="24">
        <v>439.62</v>
      </c>
      <c r="D89" s="25">
        <f>((C89/C88)-1)*100</f>
        <v>0</v>
      </c>
      <c r="E89" s="25">
        <f t="shared" ref="E89:E95" si="19">((C89/C$83)-1)*100</f>
        <v>-2.5189587121380086</v>
      </c>
      <c r="F89" s="25">
        <f t="shared" si="17"/>
        <v>-7.121881140008024</v>
      </c>
    </row>
    <row r="90" spans="1:6" x14ac:dyDescent="0.2">
      <c r="A90" s="22"/>
      <c r="B90" s="23" t="s">
        <v>57</v>
      </c>
      <c r="C90" s="24">
        <v>440.28</v>
      </c>
      <c r="D90" s="25">
        <f t="shared" ref="D90" si="20">((C90/C89)-1)*100</f>
        <v>0.15012965743141926</v>
      </c>
      <c r="E90" s="25">
        <f t="shared" si="19"/>
        <v>-2.3726107587919709</v>
      </c>
      <c r="F90" s="25">
        <f t="shared" si="17"/>
        <v>-6.9824435383347812</v>
      </c>
    </row>
    <row r="91" spans="1:6" x14ac:dyDescent="0.2">
      <c r="A91" s="22"/>
      <c r="B91" s="23" t="s">
        <v>58</v>
      </c>
      <c r="C91" s="24">
        <v>443.75</v>
      </c>
      <c r="D91" s="25">
        <f>((C91/C90)-1)*100</f>
        <v>0.78813482329427309</v>
      </c>
      <c r="E91" s="25">
        <f>((C91/C$83)-1)*100</f>
        <v>-1.6031753071089616</v>
      </c>
      <c r="F91" s="25">
        <f>((C91/C79)-1)*100</f>
        <v>-6.2493397840829861</v>
      </c>
    </row>
    <row r="92" spans="1:6" x14ac:dyDescent="0.2">
      <c r="A92" s="22"/>
      <c r="B92" s="23" t="s">
        <v>59</v>
      </c>
      <c r="C92" s="24">
        <v>446.64</v>
      </c>
      <c r="D92" s="25">
        <f>((C92/C91)-1)*100</f>
        <v>0.65126760563380959</v>
      </c>
      <c r="E92" s="25">
        <f>((C92/C$83)-1)*100</f>
        <v>-0.9623486629118827</v>
      </c>
      <c r="F92" s="25">
        <f>((C92/C80)-1)*100</f>
        <v>-2.7245998039856278</v>
      </c>
    </row>
    <row r="93" spans="1:6" x14ac:dyDescent="0.2">
      <c r="A93" s="22"/>
      <c r="B93" s="23" t="s">
        <v>60</v>
      </c>
      <c r="C93" s="24">
        <v>509.97</v>
      </c>
      <c r="D93" s="25">
        <f>((C93/C92)-1)*100</f>
        <v>14.179204728640515</v>
      </c>
      <c r="E93" s="25">
        <f>((C93/C$83)-1)*100</f>
        <v>13.080402678611037</v>
      </c>
      <c r="F93" s="25">
        <f>((C93/C81)-1)*100</f>
        <v>11.068278340411641</v>
      </c>
    </row>
    <row r="94" spans="1:6" x14ac:dyDescent="0.2">
      <c r="A94" s="22"/>
      <c r="B94" s="23" t="s">
        <v>4</v>
      </c>
      <c r="C94" s="24">
        <v>507.05</v>
      </c>
      <c r="D94" s="25">
        <f>((C94/C93)-1)*100</f>
        <v>-0.57258270094319164</v>
      </c>
      <c r="E94" s="25">
        <f>((C94/C$83)-1)*100</f>
        <v>12.432923854716392</v>
      </c>
      <c r="F94" s="25">
        <f>((C94/C82)-1)*100</f>
        <v>10.374627223056665</v>
      </c>
    </row>
    <row r="95" spans="1:6" x14ac:dyDescent="0.2">
      <c r="A95" s="43"/>
      <c r="B95" s="44" t="s">
        <v>5</v>
      </c>
      <c r="C95" s="24">
        <v>516.57000000000005</v>
      </c>
      <c r="D95" s="25">
        <v>1.87</v>
      </c>
      <c r="E95" s="45">
        <f t="shared" si="19"/>
        <v>14.543882212071502</v>
      </c>
      <c r="F95" s="25">
        <f t="shared" si="17"/>
        <v>14.543882212071502</v>
      </c>
    </row>
    <row r="96" spans="1:6" x14ac:dyDescent="0.2">
      <c r="A96" s="29">
        <v>2021</v>
      </c>
      <c r="B96" s="32" t="s">
        <v>51</v>
      </c>
      <c r="C96" s="33">
        <v>524.48</v>
      </c>
      <c r="D96" s="34">
        <f t="shared" ref="D96" si="21">((C96/C95)-1)*100</f>
        <v>1.5312542346632485</v>
      </c>
      <c r="E96" s="34">
        <f t="shared" ref="E96:E101" si="22">((C96/C$95)-1)*100</f>
        <v>1.5312542346632485</v>
      </c>
      <c r="F96" s="34">
        <f t="shared" ref="F96" si="23">((C96/C84)-1)*100</f>
        <v>16.398499744779073</v>
      </c>
    </row>
    <row r="97" spans="1:6" x14ac:dyDescent="0.2">
      <c r="A97" s="22"/>
      <c r="B97" s="23" t="s">
        <v>52</v>
      </c>
      <c r="C97" s="24">
        <v>567.6</v>
      </c>
      <c r="D97" s="25">
        <f>((C97/C96)-1)*100</f>
        <v>8.2214765100671059</v>
      </c>
      <c r="E97" s="25">
        <f t="shared" si="22"/>
        <v>9.8786224519426202</v>
      </c>
      <c r="F97" s="25">
        <f t="shared" ref="F97:F105" si="24">((C97/C85)-1)*100</f>
        <v>25.968175059366615</v>
      </c>
    </row>
    <row r="98" spans="1:6" x14ac:dyDescent="0.2">
      <c r="A98" s="22"/>
      <c r="B98" s="23" t="s">
        <v>53</v>
      </c>
      <c r="C98" s="24">
        <v>567.79999999999995</v>
      </c>
      <c r="D98" s="25">
        <v>0.03</v>
      </c>
      <c r="E98" s="25">
        <f t="shared" si="22"/>
        <v>9.9173393731730286</v>
      </c>
      <c r="F98" s="25">
        <f t="shared" si="24"/>
        <v>29.156999226604775</v>
      </c>
    </row>
    <row r="99" spans="1:6" x14ac:dyDescent="0.2">
      <c r="A99" s="22"/>
      <c r="B99" s="23" t="s">
        <v>54</v>
      </c>
      <c r="C99" s="24">
        <v>580.03</v>
      </c>
      <c r="D99" s="25">
        <f t="shared" ref="D99:D105" si="25">((C99/C98)-1)*100</f>
        <v>2.1539274392391672</v>
      </c>
      <c r="E99" s="25">
        <f t="shared" si="22"/>
        <v>12.284879106413449</v>
      </c>
      <c r="F99" s="25">
        <f t="shared" si="24"/>
        <v>31.938947272644548</v>
      </c>
    </row>
    <row r="100" spans="1:6" x14ac:dyDescent="0.2">
      <c r="A100" s="22"/>
      <c r="B100" s="23" t="s">
        <v>55</v>
      </c>
      <c r="C100" s="24">
        <v>580.37</v>
      </c>
      <c r="D100" s="25">
        <f t="shared" si="25"/>
        <v>5.8617657707360493E-2</v>
      </c>
      <c r="E100" s="25">
        <f t="shared" si="22"/>
        <v>12.350697872505179</v>
      </c>
      <c r="F100" s="25">
        <f t="shared" si="24"/>
        <v>32.016286793139528</v>
      </c>
    </row>
    <row r="101" spans="1:6" x14ac:dyDescent="0.2">
      <c r="A101" s="22"/>
      <c r="B101" s="23" t="s">
        <v>56</v>
      </c>
      <c r="C101" s="24">
        <v>622.16999999999996</v>
      </c>
      <c r="D101" s="25">
        <f t="shared" si="25"/>
        <v>7.2023019797715193</v>
      </c>
      <c r="E101" s="25">
        <f t="shared" si="22"/>
        <v>20.442534409663725</v>
      </c>
      <c r="F101" s="25">
        <f t="shared" si="24"/>
        <v>41.524498430462664</v>
      </c>
    </row>
    <row r="102" spans="1:6" x14ac:dyDescent="0.2">
      <c r="A102" s="22"/>
      <c r="B102" s="23" t="s">
        <v>57</v>
      </c>
      <c r="C102" s="24">
        <v>652.67999999999995</v>
      </c>
      <c r="D102" s="25">
        <f t="shared" si="25"/>
        <v>4.903804426442937</v>
      </c>
      <c r="E102" s="25">
        <f>((C102/C$95)-1)*100</f>
        <v>26.348800743364876</v>
      </c>
      <c r="F102" s="25">
        <f t="shared" si="24"/>
        <v>48.242027800490604</v>
      </c>
    </row>
    <row r="103" spans="1:6" x14ac:dyDescent="0.2">
      <c r="A103" s="22"/>
      <c r="B103" s="23" t="s">
        <v>58</v>
      </c>
      <c r="C103" s="24">
        <v>643.01</v>
      </c>
      <c r="D103" s="25">
        <f t="shared" si="25"/>
        <v>-1.4815836244407632</v>
      </c>
      <c r="E103" s="25">
        <f t="shared" ref="E103:E107" si="26">((C103/C$95)-1)*100</f>
        <v>24.476837601873889</v>
      </c>
      <c r="F103" s="25">
        <f t="shared" si="24"/>
        <v>44.903661971830978</v>
      </c>
    </row>
    <row r="104" spans="1:6" x14ac:dyDescent="0.2">
      <c r="A104" s="22"/>
      <c r="B104" s="23" t="s">
        <v>59</v>
      </c>
      <c r="C104" s="24">
        <v>643.01</v>
      </c>
      <c r="D104" s="25">
        <f t="shared" si="25"/>
        <v>0</v>
      </c>
      <c r="E104" s="25">
        <f t="shared" si="26"/>
        <v>24.476837601873889</v>
      </c>
      <c r="F104" s="25">
        <f t="shared" si="24"/>
        <v>43.966057675085082</v>
      </c>
    </row>
    <row r="105" spans="1:6" x14ac:dyDescent="0.2">
      <c r="A105" s="22"/>
      <c r="B105" s="23" t="s">
        <v>60</v>
      </c>
      <c r="C105" s="24">
        <v>646.29</v>
      </c>
      <c r="D105" s="25">
        <f t="shared" si="25"/>
        <v>0.51010093155627878</v>
      </c>
      <c r="E105" s="25">
        <f t="shared" si="26"/>
        <v>25.111795110052839</v>
      </c>
      <c r="F105" s="25">
        <f t="shared" si="24"/>
        <v>26.730984175539717</v>
      </c>
    </row>
    <row r="106" spans="1:6" x14ac:dyDescent="0.2">
      <c r="A106" s="22"/>
      <c r="B106" s="23" t="s">
        <v>4</v>
      </c>
      <c r="C106" s="24">
        <v>665.79</v>
      </c>
      <c r="D106" s="25">
        <f>((C106/C105)-1)*100</f>
        <v>3.0172213712110763</v>
      </c>
      <c r="E106" s="25">
        <f>((C106/C$95)-1)*100</f>
        <v>28.886694930019139</v>
      </c>
      <c r="F106" s="25">
        <f>((C106/C94)-1)*100</f>
        <v>31.306577260625179</v>
      </c>
    </row>
    <row r="107" spans="1:6" x14ac:dyDescent="0.2">
      <c r="A107" s="43"/>
      <c r="B107" s="44" t="s">
        <v>5</v>
      </c>
      <c r="C107" s="24">
        <v>687.89</v>
      </c>
      <c r="D107" s="25">
        <f t="shared" ref="D107" si="27">((C107/C106)-1)*100</f>
        <v>3.3193649649288837</v>
      </c>
      <c r="E107" s="45">
        <f t="shared" si="26"/>
        <v>33.164914725980978</v>
      </c>
      <c r="F107" s="25">
        <f t="shared" ref="F107:F109" si="28">((C107/C95)-1)*100</f>
        <v>33.164914725980978</v>
      </c>
    </row>
    <row r="108" spans="1:6" x14ac:dyDescent="0.2">
      <c r="A108" s="29">
        <v>2022</v>
      </c>
      <c r="B108" s="32" t="s">
        <v>51</v>
      </c>
      <c r="C108" s="33">
        <v>690.54</v>
      </c>
      <c r="D108" s="34">
        <v>0.38</v>
      </c>
      <c r="E108" s="34">
        <v>0.38</v>
      </c>
      <c r="F108" s="34">
        <f t="shared" si="28"/>
        <v>31.661836485661986</v>
      </c>
    </row>
    <row r="109" spans="1:6" x14ac:dyDescent="0.2">
      <c r="A109" s="22"/>
      <c r="B109" s="23" t="s">
        <v>52</v>
      </c>
      <c r="C109" s="24">
        <v>690.61</v>
      </c>
      <c r="D109" s="25">
        <f t="shared" ref="D109:D119" si="29">((C109/C108)-1)*100</f>
        <v>1.0136994236398245E-2</v>
      </c>
      <c r="E109" s="25">
        <f t="shared" ref="E109:E119" si="30">((C109/C$107)-1)*100</f>
        <v>0.39541205716031591</v>
      </c>
      <c r="F109" s="25">
        <f t="shared" si="28"/>
        <v>21.671952078928825</v>
      </c>
    </row>
    <row r="110" spans="1:6" x14ac:dyDescent="0.2">
      <c r="A110" s="22"/>
      <c r="B110" s="23" t="s">
        <v>53</v>
      </c>
      <c r="C110" s="24">
        <v>697.87</v>
      </c>
      <c r="D110" s="25">
        <f>((C110/C109)-1)*100</f>
        <v>1.0512445519178737</v>
      </c>
      <c r="E110" s="25">
        <f>((C110/C$107)-1)*100</f>
        <v>1.4508133567866954</v>
      </c>
      <c r="F110" s="25">
        <f>((C110/C98)-1)*100</f>
        <v>22.907713983797116</v>
      </c>
    </row>
    <row r="111" spans="1:6" x14ac:dyDescent="0.2">
      <c r="A111" s="22"/>
      <c r="B111" s="23" t="s">
        <v>54</v>
      </c>
      <c r="C111" s="24">
        <v>697.87</v>
      </c>
      <c r="D111" s="25">
        <f t="shared" si="29"/>
        <v>0</v>
      </c>
      <c r="E111" s="25">
        <f t="shared" si="30"/>
        <v>1.4508133567866954</v>
      </c>
      <c r="F111" s="25">
        <f t="shared" ref="F111:F121" si="31">((C111/C99)-1)*100</f>
        <v>20.316190541868529</v>
      </c>
    </row>
    <row r="112" spans="1:6" x14ac:dyDescent="0.2">
      <c r="A112" s="22"/>
      <c r="B112" s="23" t="s">
        <v>55</v>
      </c>
      <c r="C112" s="24">
        <v>680.78</v>
      </c>
      <c r="D112" s="25">
        <f t="shared" si="29"/>
        <v>-2.4488801639273805</v>
      </c>
      <c r="E112" s="25">
        <f t="shared" si="30"/>
        <v>-1.0335954876506404</v>
      </c>
      <c r="F112" s="25">
        <f t="shared" si="31"/>
        <v>17.30103210021192</v>
      </c>
    </row>
    <row r="113" spans="1:6" x14ac:dyDescent="0.2">
      <c r="A113" s="22"/>
      <c r="B113" s="23" t="s">
        <v>56</v>
      </c>
      <c r="C113" s="24">
        <v>717.12</v>
      </c>
      <c r="D113" s="25">
        <v>5.33</v>
      </c>
      <c r="E113" s="25">
        <f t="shared" si="30"/>
        <v>4.2492258936748684</v>
      </c>
      <c r="F113" s="25">
        <f t="shared" si="31"/>
        <v>15.261102271083482</v>
      </c>
    </row>
    <row r="114" spans="1:6" x14ac:dyDescent="0.2">
      <c r="A114" s="22"/>
      <c r="B114" s="23" t="s">
        <v>57</v>
      </c>
      <c r="C114" s="24">
        <v>1227.79</v>
      </c>
      <c r="D114" s="25">
        <f t="shared" si="29"/>
        <v>71.211233824185612</v>
      </c>
      <c r="E114" s="25">
        <f t="shared" si="30"/>
        <v>78.48638590472315</v>
      </c>
      <c r="F114" s="25">
        <f t="shared" si="31"/>
        <v>88.115155972298837</v>
      </c>
    </row>
    <row r="115" spans="1:6" x14ac:dyDescent="0.2">
      <c r="A115" s="22"/>
      <c r="B115" s="23" t="s">
        <v>58</v>
      </c>
      <c r="C115" s="24">
        <v>943</v>
      </c>
      <c r="D115" s="25">
        <v>-23.19</v>
      </c>
      <c r="E115" s="25">
        <f t="shared" si="30"/>
        <v>37.085871287560515</v>
      </c>
      <c r="F115" s="25">
        <f t="shared" si="31"/>
        <v>46.654017822428884</v>
      </c>
    </row>
    <row r="116" spans="1:6" x14ac:dyDescent="0.2">
      <c r="A116" s="22"/>
      <c r="B116" s="23" t="s">
        <v>59</v>
      </c>
      <c r="C116" s="24">
        <v>942.11</v>
      </c>
      <c r="D116" s="25">
        <f t="shared" si="29"/>
        <v>-9.4379639448571861E-2</v>
      </c>
      <c r="E116" s="25">
        <f t="shared" si="30"/>
        <v>36.956490136504392</v>
      </c>
      <c r="F116" s="25">
        <f t="shared" si="31"/>
        <v>46.515606289171238</v>
      </c>
    </row>
    <row r="117" spans="1:6" x14ac:dyDescent="0.2">
      <c r="A117" s="22"/>
      <c r="B117" s="23" t="s">
        <v>60</v>
      </c>
      <c r="C117" s="24">
        <v>969.8</v>
      </c>
      <c r="D117" s="25">
        <f>((C117/C116)-1)*100</f>
        <v>2.9391472333379243</v>
      </c>
      <c r="E117" s="25">
        <f>((C117/C$107)-1)*100</f>
        <v>40.98184302722818</v>
      </c>
      <c r="F117" s="25">
        <f>((C117/C105)-1)*100</f>
        <v>50.056476194897037</v>
      </c>
    </row>
    <row r="118" spans="1:6" x14ac:dyDescent="0.2">
      <c r="A118" s="22"/>
      <c r="B118" s="23" t="s">
        <v>4</v>
      </c>
      <c r="C118" s="24">
        <v>969.8</v>
      </c>
      <c r="D118" s="25">
        <f t="shared" si="29"/>
        <v>0</v>
      </c>
      <c r="E118" s="25">
        <f t="shared" si="30"/>
        <v>40.98184302722818</v>
      </c>
      <c r="F118" s="25">
        <f t="shared" si="31"/>
        <v>45.661544931585027</v>
      </c>
    </row>
    <row r="119" spans="1:6" x14ac:dyDescent="0.2">
      <c r="A119" s="43"/>
      <c r="B119" s="44" t="s">
        <v>5</v>
      </c>
      <c r="C119" s="24">
        <v>973.4</v>
      </c>
      <c r="D119" s="25">
        <f t="shared" si="29"/>
        <v>0.37121055887812116</v>
      </c>
      <c r="E119" s="45">
        <f t="shared" si="30"/>
        <v>41.505182514646236</v>
      </c>
      <c r="F119" s="25">
        <f t="shared" si="31"/>
        <v>41.505182514646236</v>
      </c>
    </row>
    <row r="120" spans="1:6" x14ac:dyDescent="0.2">
      <c r="A120" s="29">
        <v>2023</v>
      </c>
      <c r="B120" s="32" t="s">
        <v>51</v>
      </c>
      <c r="C120" s="33">
        <v>941.59</v>
      </c>
      <c r="D120" s="34">
        <f t="shared" ref="D120:D121" si="32">((C120/C119)-1)*100</f>
        <v>-3.2679268543250428</v>
      </c>
      <c r="E120" s="25">
        <f>((C120/C$119)-1)*100</f>
        <v>-3.2679268543250428</v>
      </c>
      <c r="F120" s="34">
        <f t="shared" si="31"/>
        <v>36.355605757812739</v>
      </c>
    </row>
    <row r="121" spans="1:6" x14ac:dyDescent="0.2">
      <c r="A121" s="22"/>
      <c r="B121" s="23" t="s">
        <v>52</v>
      </c>
      <c r="C121" s="24">
        <v>947.96</v>
      </c>
      <c r="D121" s="25">
        <f t="shared" si="32"/>
        <v>0.6765152561093446</v>
      </c>
      <c r="E121" s="25">
        <f t="shared" ref="E121:E131" si="33">((C121/C$119)-1)*100</f>
        <v>-2.613519621943694</v>
      </c>
      <c r="F121" s="25">
        <f t="shared" si="31"/>
        <v>37.264157773562509</v>
      </c>
    </row>
    <row r="122" spans="1:6" x14ac:dyDescent="0.2">
      <c r="A122" s="22"/>
      <c r="B122" s="23" t="s">
        <v>53</v>
      </c>
      <c r="C122" s="24">
        <v>948.5</v>
      </c>
      <c r="D122" s="25">
        <f>((C122/C121)-1)*100</f>
        <v>5.6964428878858442E-2</v>
      </c>
      <c r="E122" s="25">
        <f>((C122/C$119)-1)*100</f>
        <v>-2.5580439695911172</v>
      </c>
      <c r="F122" s="25">
        <f>((C122/C110)-1)*100</f>
        <v>35.913565563786953</v>
      </c>
    </row>
    <row r="123" spans="1:6" x14ac:dyDescent="0.2">
      <c r="A123" s="22"/>
      <c r="B123" s="23" t="s">
        <v>54</v>
      </c>
      <c r="C123" s="24">
        <v>952.74</v>
      </c>
      <c r="D123" s="25">
        <f t="shared" ref="D123:D128" si="34">((C123/C122)-1)*100</f>
        <v>0.44702161307328403</v>
      </c>
      <c r="E123" s="25">
        <f t="shared" si="33"/>
        <v>-2.1224573659338386</v>
      </c>
      <c r="F123" s="25">
        <f t="shared" ref="F123:F128" si="35">((C123/C111)-1)*100</f>
        <v>36.521128576955597</v>
      </c>
    </row>
    <row r="124" spans="1:6" ht="10.5" customHeight="1" x14ac:dyDescent="0.2">
      <c r="A124" s="22"/>
      <c r="B124" s="23" t="s">
        <v>55</v>
      </c>
      <c r="C124" s="24">
        <v>952.24</v>
      </c>
      <c r="D124" s="25">
        <f t="shared" si="34"/>
        <v>-5.2480214958960936E-2</v>
      </c>
      <c r="E124" s="25">
        <f t="shared" si="33"/>
        <v>-2.1738237107047476</v>
      </c>
      <c r="F124" s="25">
        <f t="shared" si="35"/>
        <v>39.874849437410042</v>
      </c>
    </row>
    <row r="125" spans="1:6" x14ac:dyDescent="0.2">
      <c r="A125" s="22"/>
      <c r="B125" s="23" t="s">
        <v>56</v>
      </c>
      <c r="C125" s="24">
        <v>953.72</v>
      </c>
      <c r="D125" s="25">
        <v>0.15</v>
      </c>
      <c r="E125" s="25">
        <f>((C125/C$119)-1)*100</f>
        <v>-2.0217793301828602</v>
      </c>
      <c r="F125" s="25">
        <f>((C125/C113)-1)*100</f>
        <v>32.993083444890672</v>
      </c>
    </row>
    <row r="126" spans="1:6" x14ac:dyDescent="0.2">
      <c r="A126" s="22"/>
      <c r="B126" s="23" t="s">
        <v>57</v>
      </c>
      <c r="C126" s="24">
        <v>949.75</v>
      </c>
      <c r="D126" s="25">
        <f t="shared" si="34"/>
        <v>-0.41626473178710821</v>
      </c>
      <c r="E126" s="25">
        <f t="shared" si="33"/>
        <v>-2.4296281076638615</v>
      </c>
      <c r="F126" s="25">
        <f t="shared" si="35"/>
        <v>-22.645566424225638</v>
      </c>
    </row>
    <row r="127" spans="1:6" x14ac:dyDescent="0.2">
      <c r="A127" s="22"/>
      <c r="B127" s="23" t="s">
        <v>58</v>
      </c>
      <c r="C127" s="24">
        <v>949.68</v>
      </c>
      <c r="D127" s="25">
        <f t="shared" si="34"/>
        <v>-7.370360621217209E-3</v>
      </c>
      <c r="E127" s="25">
        <f t="shared" si="33"/>
        <v>-2.4368193959317885</v>
      </c>
      <c r="F127" s="25">
        <f t="shared" si="35"/>
        <v>0.70837751855779008</v>
      </c>
    </row>
    <row r="128" spans="1:6" x14ac:dyDescent="0.2">
      <c r="A128" s="22"/>
      <c r="B128" s="23" t="s">
        <v>59</v>
      </c>
      <c r="C128" s="24">
        <v>949.74</v>
      </c>
      <c r="D128" s="25">
        <f t="shared" si="34"/>
        <v>6.3179176143624005E-3</v>
      </c>
      <c r="E128" s="25">
        <f t="shared" si="33"/>
        <v>-2.4306554345592701</v>
      </c>
      <c r="F128" s="25">
        <f t="shared" si="35"/>
        <v>0.80988419611298657</v>
      </c>
    </row>
    <row r="129" spans="1:6" x14ac:dyDescent="0.2">
      <c r="A129" s="22"/>
      <c r="B129" s="23" t="s">
        <v>60</v>
      </c>
      <c r="C129" s="24">
        <v>948.64</v>
      </c>
      <c r="D129" s="25">
        <f>((C129/C128)-1)*100</f>
        <v>-0.11582117211026421</v>
      </c>
      <c r="E129" s="25">
        <f t="shared" si="33"/>
        <v>-2.5436613930552743</v>
      </c>
      <c r="F129" s="25">
        <f>((C129/C117)-1)*100</f>
        <v>-2.18189317385028</v>
      </c>
    </row>
    <row r="130" spans="1:6" x14ac:dyDescent="0.2">
      <c r="A130" s="22"/>
      <c r="B130" s="23" t="s">
        <v>4</v>
      </c>
      <c r="C130" s="24">
        <v>948.36</v>
      </c>
      <c r="D130" s="25">
        <f t="shared" ref="D130:D131" si="36">((C130/C129)-1)*100</f>
        <v>-2.9515938606849978E-2</v>
      </c>
      <c r="E130" s="25">
        <f t="shared" si="33"/>
        <v>-2.5724265461269713</v>
      </c>
      <c r="F130" s="25">
        <f t="shared" ref="F130:F131" si="37">((C130/C118)-1)*100</f>
        <v>-2.2107651062074574</v>
      </c>
    </row>
    <row r="131" spans="1:6" x14ac:dyDescent="0.2">
      <c r="A131" s="43"/>
      <c r="B131" s="44" t="s">
        <v>5</v>
      </c>
      <c r="C131" s="24">
        <v>942.74</v>
      </c>
      <c r="D131" s="25">
        <f t="shared" si="36"/>
        <v>-0.59260196549832944</v>
      </c>
      <c r="E131" s="45">
        <f t="shared" si="33"/>
        <v>-3.1497842613519622</v>
      </c>
      <c r="F131" s="25">
        <f t="shared" si="37"/>
        <v>-3.1497842613519622</v>
      </c>
    </row>
    <row r="132" spans="1:6" x14ac:dyDescent="0.2">
      <c r="A132" s="29">
        <v>2024</v>
      </c>
      <c r="B132" s="32" t="s">
        <v>51</v>
      </c>
      <c r="C132" s="41">
        <v>961.74</v>
      </c>
      <c r="D132" s="41">
        <f t="shared" ref="D132:D139" si="38">((C132/C131)-1)*100</f>
        <v>2.0154019135710799</v>
      </c>
      <c r="E132" s="41">
        <f t="shared" ref="E132:E142" si="39">((C132/C$131)-1)*100</f>
        <v>2.0154019135710799</v>
      </c>
      <c r="F132" s="41">
        <f t="shared" ref="F132:F142" si="40">((C132/C120)-1)*100</f>
        <v>2.1399972387132316</v>
      </c>
    </row>
    <row r="133" spans="1:6" x14ac:dyDescent="0.2">
      <c r="A133" s="22"/>
      <c r="B133" s="23" t="s">
        <v>52</v>
      </c>
      <c r="C133" s="40">
        <v>962.18</v>
      </c>
      <c r="D133" s="40">
        <f t="shared" si="38"/>
        <v>4.5750410713907286E-2</v>
      </c>
      <c r="E133" s="40">
        <f t="shared" si="39"/>
        <v>2.0620743789379725</v>
      </c>
      <c r="F133" s="40">
        <f t="shared" si="40"/>
        <v>1.5000632938098502</v>
      </c>
    </row>
    <row r="134" spans="1:6" x14ac:dyDescent="0.2">
      <c r="A134" s="22"/>
      <c r="B134" s="23" t="s">
        <v>53</v>
      </c>
      <c r="C134" s="40">
        <v>968.34</v>
      </c>
      <c r="D134" s="40">
        <f t="shared" si="38"/>
        <v>0.64021284998649897</v>
      </c>
      <c r="E134" s="40">
        <f t="shared" si="39"/>
        <v>2.7154888940747135</v>
      </c>
      <c r="F134" s="40">
        <f t="shared" si="40"/>
        <v>2.091723774380605</v>
      </c>
    </row>
    <row r="135" spans="1:6" x14ac:dyDescent="0.2">
      <c r="A135" s="22"/>
      <c r="B135" s="23" t="s">
        <v>54</v>
      </c>
      <c r="C135" s="40">
        <v>968.56</v>
      </c>
      <c r="D135" s="40">
        <f t="shared" si="38"/>
        <v>2.2719292810369218E-2</v>
      </c>
      <c r="E135" s="40">
        <f t="shared" si="39"/>
        <v>2.7388251267581598</v>
      </c>
      <c r="F135" s="40">
        <f t="shared" si="40"/>
        <v>1.6604740013014929</v>
      </c>
    </row>
    <row r="136" spans="1:6" ht="11.25" customHeight="1" x14ac:dyDescent="0.2">
      <c r="A136" s="22"/>
      <c r="B136" s="23" t="s">
        <v>55</v>
      </c>
      <c r="C136" s="40">
        <v>973.58</v>
      </c>
      <c r="D136" s="40">
        <f t="shared" si="38"/>
        <v>0.51829520112331995</v>
      </c>
      <c r="E136" s="40">
        <f t="shared" si="39"/>
        <v>3.2713155270806427</v>
      </c>
      <c r="F136" s="40">
        <f t="shared" si="40"/>
        <v>2.2410316726875656</v>
      </c>
    </row>
    <row r="137" spans="1:6" x14ac:dyDescent="0.2">
      <c r="A137" s="22"/>
      <c r="B137" s="23" t="s">
        <v>56</v>
      </c>
      <c r="C137" s="40">
        <v>973.58</v>
      </c>
      <c r="D137" s="40">
        <f t="shared" si="38"/>
        <v>0</v>
      </c>
      <c r="E137" s="40">
        <f t="shared" si="39"/>
        <v>3.2713155270806427</v>
      </c>
      <c r="F137" s="40">
        <f t="shared" si="40"/>
        <v>2.0823721847083032</v>
      </c>
    </row>
    <row r="138" spans="1:6" x14ac:dyDescent="0.2">
      <c r="A138" s="22"/>
      <c r="B138" s="23" t="s">
        <v>57</v>
      </c>
      <c r="C138" s="40">
        <v>997.03</v>
      </c>
      <c r="D138" s="40">
        <f t="shared" si="38"/>
        <v>2.4086361675465628</v>
      </c>
      <c r="E138" s="40">
        <f t="shared" si="39"/>
        <v>5.7587457835670541</v>
      </c>
      <c r="F138" s="40">
        <f t="shared" si="40"/>
        <v>4.9781521453013955</v>
      </c>
    </row>
    <row r="139" spans="1:6" x14ac:dyDescent="0.2">
      <c r="A139" s="22"/>
      <c r="B139" s="23" t="s">
        <v>58</v>
      </c>
      <c r="C139" s="40">
        <v>997.03</v>
      </c>
      <c r="D139" s="40">
        <f t="shared" si="38"/>
        <v>0</v>
      </c>
      <c r="E139" s="40">
        <f t="shared" si="39"/>
        <v>5.7587457835670541</v>
      </c>
      <c r="F139" s="40">
        <f t="shared" si="40"/>
        <v>4.9858899839946069</v>
      </c>
    </row>
    <row r="140" spans="1:6" s="49" customFormat="1" ht="17.25" customHeight="1" x14ac:dyDescent="0.2">
      <c r="A140" s="47"/>
      <c r="B140" s="48" t="s">
        <v>59</v>
      </c>
      <c r="C140" s="40">
        <v>997.59</v>
      </c>
      <c r="D140" s="40">
        <f t="shared" ref="D140" si="41">((C140/C139)-1)*100</f>
        <v>5.616681544187152E-2</v>
      </c>
      <c r="E140" s="40">
        <f t="shared" si="39"/>
        <v>5.8181471031249377</v>
      </c>
      <c r="F140" s="40">
        <f t="shared" si="40"/>
        <v>5.0382209867963823</v>
      </c>
    </row>
    <row r="141" spans="1:6" x14ac:dyDescent="0.2">
      <c r="A141" s="22"/>
      <c r="B141" s="23" t="s">
        <v>60</v>
      </c>
      <c r="C141" s="40">
        <v>995.77</v>
      </c>
      <c r="D141" s="40">
        <f t="shared" ref="D141:D150" si="42">((C141/C140)-1)*100</f>
        <v>-0.18243967962791041</v>
      </c>
      <c r="E141" s="40">
        <f t="shared" si="39"/>
        <v>5.6250928145618051</v>
      </c>
      <c r="F141" s="40">
        <f t="shared" si="40"/>
        <v>4.9681649519311755</v>
      </c>
    </row>
    <row r="142" spans="1:6" x14ac:dyDescent="0.2">
      <c r="A142" s="22"/>
      <c r="B142" s="23" t="s">
        <v>4</v>
      </c>
      <c r="C142" s="40">
        <v>999.4</v>
      </c>
      <c r="D142" s="40">
        <f t="shared" si="42"/>
        <v>0.36454201271378661</v>
      </c>
      <c r="E142" s="40">
        <f t="shared" si="39"/>
        <v>6.0101406538388025</v>
      </c>
      <c r="F142" s="40">
        <f t="shared" si="40"/>
        <v>5.381922476696599</v>
      </c>
    </row>
    <row r="143" spans="1:6" x14ac:dyDescent="0.2">
      <c r="A143" s="43"/>
      <c r="B143" s="44" t="s">
        <v>5</v>
      </c>
      <c r="C143" s="46">
        <v>999.4</v>
      </c>
      <c r="D143" s="46">
        <f t="shared" si="42"/>
        <v>0</v>
      </c>
      <c r="E143" s="46">
        <f>((C143/C$131)-1)*100</f>
        <v>6.0101406538388025</v>
      </c>
      <c r="F143" s="40">
        <f t="shared" ref="F143:F155" si="43">((C143/C131)-1)*100</f>
        <v>6.0101406538388025</v>
      </c>
    </row>
    <row r="144" spans="1:6" x14ac:dyDescent="0.2">
      <c r="A144" s="29">
        <v>2025</v>
      </c>
      <c r="B144" s="32" t="s">
        <v>51</v>
      </c>
      <c r="C144" s="41">
        <v>999.94</v>
      </c>
      <c r="D144" s="41">
        <f t="shared" si="42"/>
        <v>5.4032419451677249E-2</v>
      </c>
      <c r="E144" s="41">
        <f t="shared" ref="E144:E155" si="44">((C144/C$143)-1)*100</f>
        <v>5.4032419451677249E-2</v>
      </c>
      <c r="F144" s="41">
        <f t="shared" si="43"/>
        <v>3.9719674756171219</v>
      </c>
    </row>
    <row r="145" spans="1:6" x14ac:dyDescent="0.2">
      <c r="A145" s="22"/>
      <c r="B145" s="23" t="s">
        <v>52</v>
      </c>
      <c r="C145" s="40">
        <v>1000.04</v>
      </c>
      <c r="D145" s="40">
        <f t="shared" si="42"/>
        <v>1.0000600035997564E-2</v>
      </c>
      <c r="E145" s="40">
        <f t="shared" si="44"/>
        <v>6.40384230538249E-2</v>
      </c>
      <c r="F145" s="40">
        <f t="shared" si="43"/>
        <v>3.9348146916377447</v>
      </c>
    </row>
    <row r="146" spans="1:6" hidden="1" x14ac:dyDescent="0.2">
      <c r="A146" s="22"/>
      <c r="B146" s="23" t="s">
        <v>53</v>
      </c>
      <c r="C146" s="40"/>
      <c r="D146" s="40">
        <f t="shared" si="42"/>
        <v>-100</v>
      </c>
      <c r="E146" s="40">
        <f t="shared" si="44"/>
        <v>-100</v>
      </c>
      <c r="F146" s="40">
        <f t="shared" si="43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42"/>
        <v>#DIV/0!</v>
      </c>
      <c r="E147" s="40">
        <f t="shared" si="44"/>
        <v>-100</v>
      </c>
      <c r="F147" s="40">
        <f t="shared" si="43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42"/>
        <v>#DIV/0!</v>
      </c>
      <c r="E148" s="40">
        <f t="shared" si="44"/>
        <v>-100</v>
      </c>
      <c r="F148" s="40">
        <f t="shared" si="43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42"/>
        <v>#DIV/0!</v>
      </c>
      <c r="E149" s="40">
        <f t="shared" si="44"/>
        <v>-100</v>
      </c>
      <c r="F149" s="40">
        <f t="shared" si="43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42"/>
        <v>#DIV/0!</v>
      </c>
      <c r="E150" s="40">
        <f t="shared" si="44"/>
        <v>-100</v>
      </c>
      <c r="F150" s="40">
        <f t="shared" si="43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45">((C151/C150)-1)*100</f>
        <v>#DIV/0!</v>
      </c>
      <c r="E151" s="40">
        <f t="shared" si="44"/>
        <v>-100</v>
      </c>
      <c r="F151" s="40">
        <f t="shared" si="43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44"/>
        <v>-100</v>
      </c>
      <c r="F152" s="40">
        <f t="shared" si="43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44"/>
        <v>-100</v>
      </c>
      <c r="F153" s="40">
        <f t="shared" si="43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44"/>
        <v>-100</v>
      </c>
      <c r="F154" s="40">
        <f t="shared" si="43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44"/>
        <v>-100</v>
      </c>
      <c r="F155" s="40">
        <f t="shared" si="43"/>
        <v>-100</v>
      </c>
    </row>
    <row r="156" spans="1:6" x14ac:dyDescent="0.2">
      <c r="A156" s="5" t="s">
        <v>22</v>
      </c>
      <c r="B156" s="19"/>
      <c r="C156" s="20"/>
      <c r="D156" s="20"/>
      <c r="E156" s="20"/>
      <c r="F156" s="21"/>
    </row>
    <row r="157" spans="1:6" x14ac:dyDescent="0.2">
      <c r="A157" s="3" t="s">
        <v>23</v>
      </c>
    </row>
    <row r="158" spans="1:6" x14ac:dyDescent="0.2">
      <c r="A158" s="3" t="s">
        <v>24</v>
      </c>
    </row>
    <row r="159" spans="1:6" x14ac:dyDescent="0.2">
      <c r="A159" s="7" t="s">
        <v>28</v>
      </c>
    </row>
    <row r="160" spans="1:6" x14ac:dyDescent="0.2">
      <c r="A160" s="7" t="s">
        <v>29</v>
      </c>
    </row>
    <row r="161" spans="1:1" x14ac:dyDescent="0.2">
      <c r="A161" s="8" t="s">
        <v>30</v>
      </c>
    </row>
    <row r="162" spans="1:1" x14ac:dyDescent="0.2">
      <c r="A162" s="8" t="s">
        <v>31</v>
      </c>
    </row>
    <row r="163" spans="1:1" x14ac:dyDescent="0.2">
      <c r="A163" s="8" t="s">
        <v>32</v>
      </c>
    </row>
    <row r="164" spans="1:1" x14ac:dyDescent="0.2">
      <c r="A164" s="8" t="s">
        <v>50</v>
      </c>
    </row>
    <row r="165" spans="1:1" x14ac:dyDescent="0.2">
      <c r="A165" s="31" t="s">
        <v>49</v>
      </c>
    </row>
    <row r="166" spans="1:1" x14ac:dyDescent="0.2">
      <c r="A166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63"/>
  <sheetViews>
    <sheetView showGridLines="0" topLeftCell="A132" workbookViewId="0">
      <selection activeCell="C156" sqref="C15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16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24">
        <v>581.55999999999995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6">
        <v>568.69000000000005</v>
      </c>
      <c r="D11" s="24">
        <f t="shared" ref="D11:D17" si="0">((C11/C10)-1)*100</f>
        <v>-2.2130132746406073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569.84</v>
      </c>
      <c r="D12" s="34">
        <f>((C12/C11)-1)*100</f>
        <v>0.20221913520546142</v>
      </c>
      <c r="E12" s="34">
        <f t="shared" ref="E12:E23" si="1">((C12/C$11)-1)*100</f>
        <v>0.20221913520546142</v>
      </c>
      <c r="F12" s="34" t="s">
        <v>3</v>
      </c>
    </row>
    <row r="13" spans="1:6" x14ac:dyDescent="0.2">
      <c r="A13" s="22"/>
      <c r="B13" s="23" t="s">
        <v>52</v>
      </c>
      <c r="C13" s="24">
        <v>570.41</v>
      </c>
      <c r="D13" s="25">
        <f t="shared" si="0"/>
        <v>0.10002807805697955</v>
      </c>
      <c r="E13" s="25">
        <f t="shared" si="1"/>
        <v>0.30244948917685921</v>
      </c>
      <c r="F13" s="25" t="s">
        <v>3</v>
      </c>
    </row>
    <row r="14" spans="1:6" x14ac:dyDescent="0.2">
      <c r="A14" s="22"/>
      <c r="B14" s="23" t="s">
        <v>53</v>
      </c>
      <c r="C14" s="24">
        <v>571.26</v>
      </c>
      <c r="D14" s="25">
        <f t="shared" si="0"/>
        <v>0.14901562034326243</v>
      </c>
      <c r="E14" s="25">
        <f t="shared" si="1"/>
        <v>0.45191580650265628</v>
      </c>
      <c r="F14" s="25" t="s">
        <v>3</v>
      </c>
    </row>
    <row r="15" spans="1:6" x14ac:dyDescent="0.2">
      <c r="A15" s="22"/>
      <c r="B15" s="23" t="s">
        <v>54</v>
      </c>
      <c r="C15" s="24">
        <v>571.97</v>
      </c>
      <c r="D15" s="25">
        <f t="shared" si="0"/>
        <v>0.12428666456605342</v>
      </c>
      <c r="E15" s="25">
        <f t="shared" si="1"/>
        <v>0.57676414215126481</v>
      </c>
      <c r="F15" s="25" t="s">
        <v>3</v>
      </c>
    </row>
    <row r="16" spans="1:6" x14ac:dyDescent="0.2">
      <c r="A16" s="22"/>
      <c r="B16" s="23" t="s">
        <v>55</v>
      </c>
      <c r="C16" s="24">
        <v>572.77</v>
      </c>
      <c r="D16" s="25">
        <f t="shared" si="0"/>
        <v>0.1398674755668905</v>
      </c>
      <c r="E16" s="25">
        <f t="shared" si="1"/>
        <v>0.71743832316375489</v>
      </c>
      <c r="F16" s="25" t="s">
        <v>3</v>
      </c>
    </row>
    <row r="17" spans="1:6" x14ac:dyDescent="0.2">
      <c r="A17" s="22"/>
      <c r="B17" s="23" t="s">
        <v>56</v>
      </c>
      <c r="C17" s="30">
        <v>573.73</v>
      </c>
      <c r="D17" s="25">
        <f t="shared" si="0"/>
        <v>0.16760654363880967</v>
      </c>
      <c r="E17" s="25">
        <f t="shared" si="1"/>
        <v>0.88624734037876518</v>
      </c>
      <c r="F17" s="25" t="s">
        <v>3</v>
      </c>
    </row>
    <row r="18" spans="1:6" x14ac:dyDescent="0.2">
      <c r="A18" s="22"/>
      <c r="B18" s="23" t="s">
        <v>57</v>
      </c>
      <c r="C18" s="24">
        <v>544.87</v>
      </c>
      <c r="D18" s="25">
        <f>((C18/C17)-1)*100</f>
        <v>-5.0302407055583647</v>
      </c>
      <c r="E18" s="25">
        <f t="shared" si="1"/>
        <v>-4.1885737396472722</v>
      </c>
      <c r="F18" s="25" t="s">
        <v>3</v>
      </c>
    </row>
    <row r="19" spans="1:6" x14ac:dyDescent="0.2">
      <c r="A19" s="22"/>
      <c r="B19" s="23" t="s">
        <v>58</v>
      </c>
      <c r="C19" s="24">
        <v>545.64</v>
      </c>
      <c r="D19" s="25">
        <f>((C19/C18)-1)*100</f>
        <v>0.14131811257731552</v>
      </c>
      <c r="E19" s="25">
        <f t="shared" si="1"/>
        <v>-4.0531748404227352</v>
      </c>
      <c r="F19" s="25" t="s">
        <v>3</v>
      </c>
    </row>
    <row r="20" spans="1:6" x14ac:dyDescent="0.2">
      <c r="A20" s="22"/>
      <c r="B20" s="23" t="s">
        <v>59</v>
      </c>
      <c r="C20" s="24">
        <v>546.21</v>
      </c>
      <c r="D20" s="25">
        <f>((C20/C19)-1)*100</f>
        <v>0.10446448207610537</v>
      </c>
      <c r="E20" s="25">
        <f t="shared" si="1"/>
        <v>-3.9529444864513152</v>
      </c>
      <c r="F20" s="25" t="s">
        <v>3</v>
      </c>
    </row>
    <row r="21" spans="1:6" x14ac:dyDescent="0.2">
      <c r="A21" s="22"/>
      <c r="B21" s="23" t="s">
        <v>60</v>
      </c>
      <c r="C21" s="24">
        <v>546.48</v>
      </c>
      <c r="D21" s="25">
        <f t="shared" ref="D21:D43" si="2">((C21/C20)-1)*100</f>
        <v>4.9431537320798746E-2</v>
      </c>
      <c r="E21" s="25">
        <f t="shared" si="1"/>
        <v>-3.905466950359604</v>
      </c>
      <c r="F21" s="25" t="s">
        <v>3</v>
      </c>
    </row>
    <row r="22" spans="1:6" x14ac:dyDescent="0.2">
      <c r="A22" s="22"/>
      <c r="B22" s="23" t="s">
        <v>4</v>
      </c>
      <c r="C22" s="24">
        <v>546.91999999999996</v>
      </c>
      <c r="D22" s="25">
        <f t="shared" si="2"/>
        <v>8.0515297906580408E-2</v>
      </c>
      <c r="E22" s="25">
        <f t="shared" si="1"/>
        <v>-3.82809615080274</v>
      </c>
      <c r="F22" s="25">
        <f t="shared" ref="F22:F47" si="3">((C22/C10)-1)*100</f>
        <v>-5.9563931494600713</v>
      </c>
    </row>
    <row r="23" spans="1:6" x14ac:dyDescent="0.2">
      <c r="A23" s="22"/>
      <c r="B23" s="23" t="s">
        <v>5</v>
      </c>
      <c r="C23" s="24">
        <v>547.42999999999995</v>
      </c>
      <c r="D23" s="25">
        <f t="shared" si="2"/>
        <v>9.3249469757905601E-2</v>
      </c>
      <c r="E23" s="25">
        <f t="shared" si="1"/>
        <v>-3.7384163604072707</v>
      </c>
      <c r="F23" s="25">
        <f t="shared" si="3"/>
        <v>-3.7384163604072707</v>
      </c>
    </row>
    <row r="24" spans="1:6" x14ac:dyDescent="0.2">
      <c r="A24" s="29">
        <v>2015</v>
      </c>
      <c r="B24" s="32" t="s">
        <v>51</v>
      </c>
      <c r="C24" s="33">
        <v>548.88</v>
      </c>
      <c r="D24" s="34">
        <f t="shared" si="2"/>
        <v>0.26487404782347124</v>
      </c>
      <c r="E24" s="34">
        <f t="shared" ref="E24:E30" si="4">((C24/C$23)-1)*100</f>
        <v>0.26487404782347124</v>
      </c>
      <c r="F24" s="34">
        <f t="shared" si="3"/>
        <v>-3.6782254667977021</v>
      </c>
    </row>
    <row r="25" spans="1:6" x14ac:dyDescent="0.2">
      <c r="A25" s="22"/>
      <c r="B25" s="23" t="s">
        <v>52</v>
      </c>
      <c r="C25" s="24">
        <v>549.87</v>
      </c>
      <c r="D25" s="25">
        <f t="shared" si="2"/>
        <v>0.18036729339747648</v>
      </c>
      <c r="E25" s="25">
        <f t="shared" si="4"/>
        <v>0.44571908737192079</v>
      </c>
      <c r="F25" s="25">
        <f t="shared" si="3"/>
        <v>-3.6009186374712843</v>
      </c>
    </row>
    <row r="26" spans="1:6" x14ac:dyDescent="0.2">
      <c r="A26" s="22"/>
      <c r="B26" s="23" t="s">
        <v>53</v>
      </c>
      <c r="C26" s="24">
        <v>551.02</v>
      </c>
      <c r="D26" s="25">
        <f t="shared" si="2"/>
        <v>0.20914034226271472</v>
      </c>
      <c r="E26" s="25">
        <f t="shared" si="4"/>
        <v>0.65579160805948611</v>
      </c>
      <c r="F26" s="25">
        <f t="shared" si="3"/>
        <v>-3.5430451983335054</v>
      </c>
    </row>
    <row r="27" spans="1:6" x14ac:dyDescent="0.2">
      <c r="A27" s="22"/>
      <c r="B27" s="23" t="s">
        <v>54</v>
      </c>
      <c r="C27" s="24">
        <v>551.57000000000005</v>
      </c>
      <c r="D27" s="25">
        <f>((C27/C26)-1)*100</f>
        <v>9.9814888751792452E-2</v>
      </c>
      <c r="E27" s="25">
        <f t="shared" si="4"/>
        <v>0.75626107447528401</v>
      </c>
      <c r="F27" s="25">
        <f t="shared" si="3"/>
        <v>-3.5666206269559519</v>
      </c>
    </row>
    <row r="28" spans="1:6" x14ac:dyDescent="0.2">
      <c r="A28" s="22"/>
      <c r="B28" s="23" t="s">
        <v>55</v>
      </c>
      <c r="C28" s="24">
        <v>552.71</v>
      </c>
      <c r="D28" s="25">
        <f t="shared" si="2"/>
        <v>0.20668274199104886</v>
      </c>
      <c r="E28" s="25">
        <f t="shared" si="4"/>
        <v>0.96450687759166431</v>
      </c>
      <c r="F28" s="25">
        <f t="shared" si="3"/>
        <v>-3.5022784014525854</v>
      </c>
    </row>
    <row r="29" spans="1:6" x14ac:dyDescent="0.2">
      <c r="A29" s="22"/>
      <c r="B29" s="23" t="s">
        <v>56</v>
      </c>
      <c r="C29" s="24">
        <v>554.04</v>
      </c>
      <c r="D29" s="25">
        <f t="shared" si="2"/>
        <v>0.24063251976622624</v>
      </c>
      <c r="E29" s="25">
        <f t="shared" si="4"/>
        <v>1.2074603145607599</v>
      </c>
      <c r="F29" s="25">
        <f t="shared" si="3"/>
        <v>-3.4319279103411149</v>
      </c>
    </row>
    <row r="30" spans="1:6" x14ac:dyDescent="0.2">
      <c r="A30" s="22"/>
      <c r="B30" s="23" t="s">
        <v>57</v>
      </c>
      <c r="C30" s="24">
        <v>553.99</v>
      </c>
      <c r="D30" s="25">
        <f t="shared" si="2"/>
        <v>-9.0246191610576787E-3</v>
      </c>
      <c r="E30" s="25">
        <f t="shared" si="4"/>
        <v>1.1983267267047903</v>
      </c>
      <c r="F30" s="25">
        <f t="shared" si="3"/>
        <v>1.6737937489676336</v>
      </c>
    </row>
    <row r="31" spans="1:6" x14ac:dyDescent="0.2">
      <c r="A31" s="22"/>
      <c r="B31" s="23" t="s">
        <v>58</v>
      </c>
      <c r="C31" s="24">
        <v>555.72</v>
      </c>
      <c r="D31" s="25">
        <f>((C31/C30)-1)*100</f>
        <v>0.31228000505425513</v>
      </c>
      <c r="E31" s="25">
        <f>((C31/C$23)-1)*100</f>
        <v>1.514348866521753</v>
      </c>
      <c r="F31" s="25">
        <f t="shared" si="3"/>
        <v>1.8473718935561934</v>
      </c>
    </row>
    <row r="32" spans="1:6" x14ac:dyDescent="0.2">
      <c r="A32" s="22"/>
      <c r="B32" s="23" t="s">
        <v>59</v>
      </c>
      <c r="C32" s="24">
        <v>556.72</v>
      </c>
      <c r="D32" s="25">
        <f t="shared" si="2"/>
        <v>0.17994673576622322</v>
      </c>
      <c r="E32" s="25">
        <f>((C32/C$23)-1)*100</f>
        <v>1.6970206236413876</v>
      </c>
      <c r="F32" s="25">
        <f t="shared" si="3"/>
        <v>1.9241683601545212</v>
      </c>
    </row>
    <row r="33" spans="1:6" x14ac:dyDescent="0.2">
      <c r="A33" s="22"/>
      <c r="B33" s="23" t="s">
        <v>60</v>
      </c>
      <c r="C33" s="24">
        <v>557.74</v>
      </c>
      <c r="D33" s="25">
        <f t="shared" si="2"/>
        <v>0.18321597930737177</v>
      </c>
      <c r="E33" s="25">
        <f>((C33/C$23)-1)*100</f>
        <v>1.8833458159034144</v>
      </c>
      <c r="F33" s="25">
        <f>((C33/C21)-1)*100</f>
        <v>2.0604596691553123</v>
      </c>
    </row>
    <row r="34" spans="1:6" x14ac:dyDescent="0.2">
      <c r="A34" s="22"/>
      <c r="B34" s="23" t="s">
        <v>4</v>
      </c>
      <c r="C34" s="24">
        <v>559.36</v>
      </c>
      <c r="D34" s="25">
        <f t="shared" si="2"/>
        <v>0.29045791946067379</v>
      </c>
      <c r="E34" s="25">
        <f>((C34/C$23)-1)*100</f>
        <v>2.1792740624372087</v>
      </c>
      <c r="F34" s="25">
        <f>((C34/C22)-1)*100</f>
        <v>2.2745556937029177</v>
      </c>
    </row>
    <row r="35" spans="1:6" x14ac:dyDescent="0.2">
      <c r="A35" s="22"/>
      <c r="B35" s="23" t="s">
        <v>5</v>
      </c>
      <c r="C35" s="24">
        <v>560.04999999999995</v>
      </c>
      <c r="D35" s="25">
        <f t="shared" si="2"/>
        <v>0.12335526315787604</v>
      </c>
      <c r="E35" s="25">
        <f t="shared" ref="E35" si="5">((C35/C$23)-1)*100</f>
        <v>2.3053175748497523</v>
      </c>
      <c r="F35" s="25">
        <f t="shared" si="3"/>
        <v>2.3053175748497523</v>
      </c>
    </row>
    <row r="36" spans="1:6" x14ac:dyDescent="0.2">
      <c r="A36" s="29">
        <v>2016</v>
      </c>
      <c r="B36" s="32" t="s">
        <v>51</v>
      </c>
      <c r="C36" s="33">
        <v>561.49</v>
      </c>
      <c r="D36" s="34">
        <f t="shared" si="2"/>
        <v>0.25711990000893969</v>
      </c>
      <c r="E36" s="34">
        <f t="shared" ref="E36:E47" si="6">((C36/C$35)-1)*100</f>
        <v>0.25711990000893969</v>
      </c>
      <c r="F36" s="34">
        <f t="shared" si="3"/>
        <v>2.297405626002047</v>
      </c>
    </row>
    <row r="37" spans="1:6" x14ac:dyDescent="0.2">
      <c r="A37" s="22"/>
      <c r="B37" s="23" t="s">
        <v>52</v>
      </c>
      <c r="C37" s="24">
        <v>562.91</v>
      </c>
      <c r="D37" s="25">
        <f t="shared" si="2"/>
        <v>0.25289853781900185</v>
      </c>
      <c r="E37" s="25">
        <f t="shared" si="6"/>
        <v>0.51066869029550155</v>
      </c>
      <c r="F37" s="25">
        <f t="shared" si="3"/>
        <v>2.371469620092026</v>
      </c>
    </row>
    <row r="38" spans="1:6" x14ac:dyDescent="0.2">
      <c r="A38" s="22"/>
      <c r="B38" s="23" t="s">
        <v>53</v>
      </c>
      <c r="C38" s="24">
        <v>564.37</v>
      </c>
      <c r="D38" s="25">
        <f t="shared" si="2"/>
        <v>0.25936650619104995</v>
      </c>
      <c r="E38" s="25">
        <f t="shared" si="6"/>
        <v>0.77135970002679688</v>
      </c>
      <c r="F38" s="25">
        <f t="shared" si="3"/>
        <v>2.4227795724293122</v>
      </c>
    </row>
    <row r="39" spans="1:6" x14ac:dyDescent="0.2">
      <c r="A39" s="22"/>
      <c r="B39" s="23" t="s">
        <v>54</v>
      </c>
      <c r="C39" s="24">
        <v>565.61</v>
      </c>
      <c r="D39" s="25">
        <f t="shared" si="2"/>
        <v>0.21971401739993013</v>
      </c>
      <c r="E39" s="25">
        <f t="shared" si="6"/>
        <v>0.99276850281226903</v>
      </c>
      <c r="F39" s="25">
        <f t="shared" si="3"/>
        <v>2.5454611382054848</v>
      </c>
    </row>
    <row r="40" spans="1:6" x14ac:dyDescent="0.2">
      <c r="A40" s="22"/>
      <c r="B40" s="23" t="s">
        <v>55</v>
      </c>
      <c r="C40" s="24">
        <v>565.87</v>
      </c>
      <c r="D40" s="25">
        <f t="shared" si="2"/>
        <v>4.5968069871471506E-2</v>
      </c>
      <c r="E40" s="25">
        <f t="shared" si="6"/>
        <v>1.0391929292027591</v>
      </c>
      <c r="F40" s="25">
        <f t="shared" si="3"/>
        <v>2.3809954587396653</v>
      </c>
    </row>
    <row r="41" spans="1:6" x14ac:dyDescent="0.2">
      <c r="A41" s="22"/>
      <c r="B41" s="23" t="s">
        <v>56</v>
      </c>
      <c r="C41" s="24">
        <v>490.69</v>
      </c>
      <c r="D41" s="25">
        <f t="shared" si="2"/>
        <v>-13.285737006733001</v>
      </c>
      <c r="E41" s="25">
        <f t="shared" si="6"/>
        <v>-12.384608517096684</v>
      </c>
      <c r="F41" s="25">
        <f t="shared" si="3"/>
        <v>-11.434192477077465</v>
      </c>
    </row>
    <row r="42" spans="1:6" x14ac:dyDescent="0.2">
      <c r="A42" s="22"/>
      <c r="B42" s="23" t="s">
        <v>57</v>
      </c>
      <c r="C42" s="24">
        <v>534.51</v>
      </c>
      <c r="D42" s="25">
        <f t="shared" si="2"/>
        <v>8.9302818480099475</v>
      </c>
      <c r="E42" s="25">
        <f t="shared" si="6"/>
        <v>-4.560307115436113</v>
      </c>
      <c r="F42" s="25">
        <f t="shared" si="3"/>
        <v>-3.5163089586454643</v>
      </c>
    </row>
    <row r="43" spans="1:6" x14ac:dyDescent="0.2">
      <c r="A43" s="22"/>
      <c r="B43" s="23" t="s">
        <v>58</v>
      </c>
      <c r="C43" s="24">
        <v>566.57000000000005</v>
      </c>
      <c r="D43" s="25">
        <f t="shared" si="2"/>
        <v>5.9980168752689522</v>
      </c>
      <c r="E43" s="25">
        <f t="shared" si="6"/>
        <v>1.1641817694848955</v>
      </c>
      <c r="F43" s="25">
        <f t="shared" si="3"/>
        <v>1.9524220830634098</v>
      </c>
    </row>
    <row r="44" spans="1:6" x14ac:dyDescent="0.2">
      <c r="A44" s="22"/>
      <c r="B44" s="23" t="s">
        <v>59</v>
      </c>
      <c r="C44" s="24">
        <v>533.01</v>
      </c>
      <c r="D44" s="25">
        <f>((C44/C43)-1)*100</f>
        <v>-5.9233633972854305</v>
      </c>
      <c r="E44" s="25">
        <f t="shared" si="6"/>
        <v>-4.8281403446120859</v>
      </c>
      <c r="F44" s="25">
        <f t="shared" si="3"/>
        <v>-4.2588734013507707</v>
      </c>
    </row>
    <row r="45" spans="1:6" x14ac:dyDescent="0.2">
      <c r="A45" s="22"/>
      <c r="B45" s="23" t="s">
        <v>60</v>
      </c>
      <c r="C45" s="24">
        <v>532.20000000000005</v>
      </c>
      <c r="D45" s="25">
        <f>((C45/C44)-1)*100</f>
        <v>-0.15196713007259444</v>
      </c>
      <c r="E45" s="25">
        <f t="shared" si="6"/>
        <v>-4.9727702883670899</v>
      </c>
      <c r="F45" s="25">
        <f t="shared" si="3"/>
        <v>-4.5791946068060358</v>
      </c>
    </row>
    <row r="46" spans="1:6" x14ac:dyDescent="0.2">
      <c r="A46" s="22"/>
      <c r="B46" s="23" t="s">
        <v>4</v>
      </c>
      <c r="C46" s="24">
        <v>532.46</v>
      </c>
      <c r="D46" s="25">
        <f>((C46/C45)-1)*100</f>
        <v>4.8853814355509506E-2</v>
      </c>
      <c r="E46" s="25">
        <f t="shared" si="6"/>
        <v>-4.9263458619765998</v>
      </c>
      <c r="F46" s="25">
        <f t="shared" si="3"/>
        <v>-4.8090675057208205</v>
      </c>
    </row>
    <row r="47" spans="1:6" x14ac:dyDescent="0.2">
      <c r="A47" s="22"/>
      <c r="B47" s="23" t="s">
        <v>5</v>
      </c>
      <c r="C47" s="24">
        <v>533.55999999999995</v>
      </c>
      <c r="D47" s="25">
        <f>((C47/C46)-1)*100</f>
        <v>0.20658828832211817</v>
      </c>
      <c r="E47" s="25">
        <f t="shared" si="6"/>
        <v>-4.7299348272475727</v>
      </c>
      <c r="F47" s="25">
        <f t="shared" si="3"/>
        <v>-4.7299348272475727</v>
      </c>
    </row>
    <row r="48" spans="1:6" x14ac:dyDescent="0.2">
      <c r="A48" s="29">
        <v>2017</v>
      </c>
      <c r="B48" s="32" t="s">
        <v>51</v>
      </c>
      <c r="C48" s="33">
        <v>533.58000000000004</v>
      </c>
      <c r="D48" s="34">
        <f t="shared" ref="D48:D49" si="7">((C48/C47)-1)*100</f>
        <v>3.7484069270732334E-3</v>
      </c>
      <c r="E48" s="34">
        <f t="shared" ref="E48:E59" si="8">((C48/C$47)-1)*100</f>
        <v>3.7484069270732334E-3</v>
      </c>
      <c r="F48" s="34">
        <f>((C48/C36)-1)*100</f>
        <v>-4.9707029510765892</v>
      </c>
    </row>
    <row r="49" spans="1:6" x14ac:dyDescent="0.2">
      <c r="A49" s="22"/>
      <c r="B49" s="23" t="s">
        <v>52</v>
      </c>
      <c r="C49" s="24">
        <v>534.24</v>
      </c>
      <c r="D49" s="25">
        <f t="shared" si="7"/>
        <v>0.12369279208366279</v>
      </c>
      <c r="E49" s="25">
        <f t="shared" si="8"/>
        <v>0.12744583551991262</v>
      </c>
      <c r="F49" s="25">
        <f t="shared" ref="F49" si="9">((C49/C37)-1)*100</f>
        <v>-5.0931765291076676</v>
      </c>
    </row>
    <row r="50" spans="1:6" x14ac:dyDescent="0.2">
      <c r="A50" s="22"/>
      <c r="B50" s="23" t="s">
        <v>53</v>
      </c>
      <c r="C50" s="24">
        <v>534.95000000000005</v>
      </c>
      <c r="D50" s="25">
        <f>((C50/C49)-1)*100</f>
        <v>0.13289907157831848</v>
      </c>
      <c r="E50" s="25">
        <f t="shared" si="8"/>
        <v>0.26051428143041289</v>
      </c>
      <c r="F50" s="25">
        <f>((C50/C38)-1)*100</f>
        <v>-5.2128922515371041</v>
      </c>
    </row>
    <row r="51" spans="1:6" x14ac:dyDescent="0.2">
      <c r="A51" s="22"/>
      <c r="B51" s="23" t="s">
        <v>54</v>
      </c>
      <c r="C51" s="24">
        <v>534.41</v>
      </c>
      <c r="D51" s="25">
        <f>((C51/C50)-1)*100</f>
        <v>-0.10094401345921433</v>
      </c>
      <c r="E51" s="25">
        <f>((C51/C$47)-1)*100</f>
        <v>0.15930729439987967</v>
      </c>
      <c r="F51" s="25">
        <f>((C51/C39)-1)*100</f>
        <v>-5.5161683845759484</v>
      </c>
    </row>
    <row r="52" spans="1:6" x14ac:dyDescent="0.2">
      <c r="A52" s="22"/>
      <c r="B52" s="23" t="s">
        <v>55</v>
      </c>
      <c r="C52" s="24">
        <v>534.58000000000004</v>
      </c>
      <c r="D52" s="25">
        <f t="shared" ref="D52:D59" si="10">((C52/C51)-1)*100</f>
        <v>3.1810781983887537E-2</v>
      </c>
      <c r="E52" s="25">
        <f t="shared" si="8"/>
        <v>0.19116875327986893</v>
      </c>
      <c r="F52" s="25">
        <f t="shared" ref="F52:F53" si="11">((C52/C40)-1)*100</f>
        <v>-5.5295385866011575</v>
      </c>
    </row>
    <row r="53" spans="1:6" x14ac:dyDescent="0.2">
      <c r="A53" s="22"/>
      <c r="B53" s="23" t="s">
        <v>56</v>
      </c>
      <c r="C53" s="24">
        <v>535.14</v>
      </c>
      <c r="D53" s="25">
        <f t="shared" si="10"/>
        <v>0.10475513487222532</v>
      </c>
      <c r="E53" s="25">
        <f t="shared" si="8"/>
        <v>0.29612414723743097</v>
      </c>
      <c r="F53" s="25">
        <f t="shared" si="11"/>
        <v>9.0586724816075215</v>
      </c>
    </row>
    <row r="54" spans="1:6" x14ac:dyDescent="0.2">
      <c r="A54" s="22"/>
      <c r="B54" s="23" t="s">
        <v>57</v>
      </c>
      <c r="C54" s="24">
        <v>535.14</v>
      </c>
      <c r="D54" s="25">
        <f t="shared" si="10"/>
        <v>0</v>
      </c>
      <c r="E54" s="25">
        <f t="shared" si="8"/>
        <v>0.29612414723743097</v>
      </c>
      <c r="F54" s="25">
        <f>((C54/C42)-1)*100</f>
        <v>0.11786496043104666</v>
      </c>
    </row>
    <row r="55" spans="1:6" x14ac:dyDescent="0.2">
      <c r="A55" s="22"/>
      <c r="B55" s="23" t="s">
        <v>58</v>
      </c>
      <c r="C55" s="24">
        <v>537.79</v>
      </c>
      <c r="D55" s="25">
        <f t="shared" si="10"/>
        <v>0.49519751840638726</v>
      </c>
      <c r="E55" s="25">
        <f t="shared" si="8"/>
        <v>0.79278806507234734</v>
      </c>
      <c r="F55" s="25">
        <f>((C55/C43)-1)*100</f>
        <v>-5.0796900647757663</v>
      </c>
    </row>
    <row r="56" spans="1:6" x14ac:dyDescent="0.2">
      <c r="A56" s="22"/>
      <c r="B56" s="23" t="s">
        <v>59</v>
      </c>
      <c r="C56" s="24">
        <v>527.22</v>
      </c>
      <c r="D56" s="25">
        <f>((C56/C55)-1)*100</f>
        <v>-1.9654511984231626</v>
      </c>
      <c r="E56" s="25">
        <f>((C56/C$47)-1)*100</f>
        <v>-1.1882449958767416</v>
      </c>
      <c r="F56" s="25">
        <f>((C56/C44)-1)*100</f>
        <v>-1.0862835594078857</v>
      </c>
    </row>
    <row r="57" spans="1:6" x14ac:dyDescent="0.2">
      <c r="A57" s="22"/>
      <c r="B57" s="23" t="s">
        <v>60</v>
      </c>
      <c r="C57" s="24">
        <v>533.27</v>
      </c>
      <c r="D57" s="25">
        <f t="shared" si="10"/>
        <v>1.147528545958032</v>
      </c>
      <c r="E57" s="25">
        <f t="shared" si="8"/>
        <v>-5.4351900442306533E-2</v>
      </c>
      <c r="F57" s="25">
        <f>((C57/C45)-1)*100</f>
        <v>0.20105223600148658</v>
      </c>
    </row>
    <row r="58" spans="1:6" x14ac:dyDescent="0.2">
      <c r="A58" s="22"/>
      <c r="B58" s="23" t="s">
        <v>4</v>
      </c>
      <c r="C58" s="24">
        <v>548.37</v>
      </c>
      <c r="D58" s="25">
        <f t="shared" si="10"/>
        <v>2.8315862508673018</v>
      </c>
      <c r="E58" s="25">
        <f t="shared" si="8"/>
        <v>2.775695329484984</v>
      </c>
      <c r="F58" s="25">
        <f>((C58/C46)-1)*100</f>
        <v>2.988017879277316</v>
      </c>
    </row>
    <row r="59" spans="1:6" x14ac:dyDescent="0.2">
      <c r="A59" s="43"/>
      <c r="B59" s="44" t="s">
        <v>5</v>
      </c>
      <c r="C59" s="26">
        <v>548.09</v>
      </c>
      <c r="D59" s="45">
        <f t="shared" si="10"/>
        <v>-5.1060415412951254E-2</v>
      </c>
      <c r="E59" s="45">
        <f t="shared" si="8"/>
        <v>2.723217632506203</v>
      </c>
      <c r="F59" s="45">
        <f t="shared" ref="F59" si="12">((C59/C47)-1)*100</f>
        <v>2.723217632506203</v>
      </c>
    </row>
    <row r="60" spans="1:6" x14ac:dyDescent="0.2">
      <c r="A60" s="29">
        <v>2018</v>
      </c>
      <c r="B60" s="32" t="s">
        <v>51</v>
      </c>
      <c r="C60" s="24">
        <v>549.70000000000005</v>
      </c>
      <c r="D60" s="25">
        <f>((C60/C59)-1)*100</f>
        <v>0.29374737725555988</v>
      </c>
      <c r="E60" s="25">
        <f>((C60/C$59)-1)*100</f>
        <v>0.29374737725555988</v>
      </c>
      <c r="F60" s="25">
        <f>((C60/C48)-1)*100</f>
        <v>3.0211027399827506</v>
      </c>
    </row>
    <row r="61" spans="1:6" x14ac:dyDescent="0.2">
      <c r="A61" s="22"/>
      <c r="B61" s="23" t="s">
        <v>52</v>
      </c>
      <c r="C61" s="24">
        <v>544.79</v>
      </c>
      <c r="D61" s="25">
        <f t="shared" ref="D61:D71" si="13">((C61/C60)-1)*100</f>
        <v>-0.89321448062581466</v>
      </c>
      <c r="E61" s="25">
        <f t="shared" ref="E61:E71" si="14">((C61/C$59)-1)*100</f>
        <v>-0.60209089748035627</v>
      </c>
      <c r="F61" s="25">
        <f t="shared" ref="F61:F71" si="15">((C61/C49)-1)*100</f>
        <v>1.9747678945791991</v>
      </c>
    </row>
    <row r="62" spans="1:6" x14ac:dyDescent="0.2">
      <c r="A62" s="22"/>
      <c r="B62" s="23" t="s">
        <v>53</v>
      </c>
      <c r="C62" s="24">
        <v>578.59</v>
      </c>
      <c r="D62" s="25">
        <f t="shared" si="13"/>
        <v>6.2042254813781561</v>
      </c>
      <c r="E62" s="25">
        <f>((C62/C$59)-1)*100</f>
        <v>5.5647795070152606</v>
      </c>
      <c r="F62" s="25">
        <f>((C62/C50)-1)*100</f>
        <v>8.1577717543695591</v>
      </c>
    </row>
    <row r="63" spans="1:6" x14ac:dyDescent="0.2">
      <c r="A63" s="22"/>
      <c r="B63" s="23" t="s">
        <v>54</v>
      </c>
      <c r="C63" s="24">
        <v>536.91</v>
      </c>
      <c r="D63" s="25">
        <f t="shared" si="13"/>
        <v>-7.2037193867851235</v>
      </c>
      <c r="E63" s="25">
        <f t="shared" si="14"/>
        <v>-2.0398109799485642</v>
      </c>
      <c r="F63" s="25">
        <f t="shared" si="15"/>
        <v>0.46780561740984439</v>
      </c>
    </row>
    <row r="64" spans="1:6" x14ac:dyDescent="0.2">
      <c r="A64" s="22"/>
      <c r="B64" s="23" t="s">
        <v>55</v>
      </c>
      <c r="C64" s="24">
        <v>585.52</v>
      </c>
      <c r="D64" s="25">
        <f t="shared" si="13"/>
        <v>9.0536589000018708</v>
      </c>
      <c r="E64" s="25">
        <f t="shared" si="14"/>
        <v>6.829170391723971</v>
      </c>
      <c r="F64" s="25">
        <f t="shared" si="15"/>
        <v>9.528976018556623</v>
      </c>
    </row>
    <row r="65" spans="1:6" x14ac:dyDescent="0.2">
      <c r="A65" s="22"/>
      <c r="B65" s="23" t="s">
        <v>56</v>
      </c>
      <c r="C65" s="24">
        <v>562.33000000000004</v>
      </c>
      <c r="D65" s="25">
        <f>((C65/C64)-1)*100</f>
        <v>-3.9605820467276898</v>
      </c>
      <c r="E65" s="25">
        <f>((C65/C$59)-1)*100</f>
        <v>2.5981134485212332</v>
      </c>
      <c r="F65" s="25">
        <f>((C65/C53)-1)*100</f>
        <v>5.0809134058377392</v>
      </c>
    </row>
    <row r="66" spans="1:6" x14ac:dyDescent="0.2">
      <c r="A66" s="22"/>
      <c r="B66" s="23" t="s">
        <v>57</v>
      </c>
      <c r="C66" s="24">
        <v>571.57000000000005</v>
      </c>
      <c r="D66" s="25">
        <f t="shared" si="13"/>
        <v>1.6431632671207286</v>
      </c>
      <c r="E66" s="25">
        <f t="shared" si="14"/>
        <v>4.2839679614661952</v>
      </c>
      <c r="F66" s="25">
        <f t="shared" si="15"/>
        <v>6.8075643756773996</v>
      </c>
    </row>
    <row r="67" spans="1:6" x14ac:dyDescent="0.2">
      <c r="A67" s="22"/>
      <c r="B67" s="23" t="s">
        <v>58</v>
      </c>
      <c r="C67" s="24">
        <v>579.14</v>
      </c>
      <c r="D67" s="25">
        <f t="shared" si="13"/>
        <v>1.3244222055041277</v>
      </c>
      <c r="E67" s="25">
        <f t="shared" si="14"/>
        <v>5.6651279899286422</v>
      </c>
      <c r="F67" s="25">
        <f t="shared" si="15"/>
        <v>7.6888748396214179</v>
      </c>
    </row>
    <row r="68" spans="1:6" x14ac:dyDescent="0.2">
      <c r="A68" s="22"/>
      <c r="B68" s="23" t="s">
        <v>59</v>
      </c>
      <c r="C68" s="24">
        <v>591.84</v>
      </c>
      <c r="D68" s="25">
        <f t="shared" si="13"/>
        <v>2.1929067237628219</v>
      </c>
      <c r="E68" s="25">
        <f t="shared" si="14"/>
        <v>7.9822656862923891</v>
      </c>
      <c r="F68" s="25">
        <f t="shared" si="15"/>
        <v>12.25674291567087</v>
      </c>
    </row>
    <row r="69" spans="1:6" x14ac:dyDescent="0.2">
      <c r="A69" s="22"/>
      <c r="B69" s="23" t="s">
        <v>60</v>
      </c>
      <c r="C69" s="24">
        <v>595.57000000000005</v>
      </c>
      <c r="D69" s="25">
        <f t="shared" si="13"/>
        <v>0.63023790213572184</v>
      </c>
      <c r="E69" s="25">
        <f t="shared" si="14"/>
        <v>8.6628108522323046</v>
      </c>
      <c r="F69" s="25">
        <f t="shared" si="15"/>
        <v>11.682637313180955</v>
      </c>
    </row>
    <row r="70" spans="1:6" x14ac:dyDescent="0.2">
      <c r="A70" s="22"/>
      <c r="B70" s="23" t="s">
        <v>4</v>
      </c>
      <c r="C70" s="24">
        <v>623.64</v>
      </c>
      <c r="D70" s="25">
        <f t="shared" si="13"/>
        <v>4.71313195762042</v>
      </c>
      <c r="E70" s="25">
        <f t="shared" si="14"/>
        <v>13.784232516557493</v>
      </c>
      <c r="F70" s="25">
        <f t="shared" si="15"/>
        <v>13.726133814760111</v>
      </c>
    </row>
    <row r="71" spans="1:6" x14ac:dyDescent="0.2">
      <c r="A71" s="43"/>
      <c r="B71" s="44" t="s">
        <v>5</v>
      </c>
      <c r="C71" s="24">
        <v>615.54999999999995</v>
      </c>
      <c r="D71" s="25">
        <f t="shared" si="13"/>
        <v>-1.2972227567186301</v>
      </c>
      <c r="E71" s="25">
        <f t="shared" si="14"/>
        <v>12.308197558795065</v>
      </c>
      <c r="F71" s="25">
        <f t="shared" si="15"/>
        <v>12.308197558795065</v>
      </c>
    </row>
    <row r="72" spans="1:6" x14ac:dyDescent="0.2">
      <c r="A72" s="29">
        <v>2019</v>
      </c>
      <c r="B72" s="32" t="s">
        <v>51</v>
      </c>
      <c r="C72" s="33">
        <v>596.27</v>
      </c>
      <c r="D72" s="34">
        <f>((C72/C71)-1)*100</f>
        <v>-3.132158232475013</v>
      </c>
      <c r="E72" s="34">
        <f>((C72/C$71)-1)*100</f>
        <v>-3.132158232475013</v>
      </c>
      <c r="F72" s="34">
        <f>((C72/C60)-1)*100</f>
        <v>8.4718937602328523</v>
      </c>
    </row>
    <row r="73" spans="1:6" x14ac:dyDescent="0.2">
      <c r="A73" s="22"/>
      <c r="B73" s="23" t="s">
        <v>52</v>
      </c>
      <c r="C73" s="24">
        <v>663.55</v>
      </c>
      <c r="D73" s="25">
        <f t="shared" ref="D73:D76" si="16">((C73/C72)-1)*100</f>
        <v>11.283478960873428</v>
      </c>
      <c r="E73" s="25">
        <f>((C73/C$71)-1)*100</f>
        <v>7.797904313215831</v>
      </c>
      <c r="F73" s="25">
        <f t="shared" ref="F73" si="17">((C73/C61)-1)*100</f>
        <v>21.799225389599663</v>
      </c>
    </row>
    <row r="74" spans="1:6" x14ac:dyDescent="0.2">
      <c r="A74" s="22"/>
      <c r="B74" s="23" t="s">
        <v>53</v>
      </c>
      <c r="C74" s="24">
        <v>580.79</v>
      </c>
      <c r="D74" s="25">
        <f t="shared" si="16"/>
        <v>-12.472308040087409</v>
      </c>
      <c r="E74" s="25">
        <f t="shared" ref="E74:E83" si="18">((C74/C$71)-1)*100</f>
        <v>-5.6469823734871198</v>
      </c>
      <c r="F74" s="25">
        <f>((C74/C62)-1)*100</f>
        <v>0.38023470851551444</v>
      </c>
    </row>
    <row r="75" spans="1:6" x14ac:dyDescent="0.2">
      <c r="A75" s="22"/>
      <c r="B75" s="23" t="s">
        <v>54</v>
      </c>
      <c r="C75" s="24">
        <v>610.55999999999995</v>
      </c>
      <c r="D75" s="25">
        <f t="shared" si="16"/>
        <v>5.1257769589696744</v>
      </c>
      <c r="E75" s="25">
        <f t="shared" si="18"/>
        <v>-0.81065713589473232</v>
      </c>
      <c r="F75" s="25">
        <f t="shared" ref="F75:F76" si="19">((C75/C63)-1)*100</f>
        <v>13.717382801586853</v>
      </c>
    </row>
    <row r="76" spans="1:6" x14ac:dyDescent="0.2">
      <c r="A76" s="22"/>
      <c r="B76" s="23" t="s">
        <v>55</v>
      </c>
      <c r="C76" s="24">
        <v>618.99</v>
      </c>
      <c r="D76" s="25">
        <f t="shared" si="16"/>
        <v>1.3806996855346032</v>
      </c>
      <c r="E76" s="25">
        <f t="shared" si="18"/>
        <v>0.55884980911380389</v>
      </c>
      <c r="F76" s="25">
        <f t="shared" si="19"/>
        <v>5.7162863779204764</v>
      </c>
    </row>
    <row r="77" spans="1:6" x14ac:dyDescent="0.2">
      <c r="A77" s="22"/>
      <c r="B77" s="23" t="s">
        <v>56</v>
      </c>
      <c r="C77" s="24">
        <v>636.47</v>
      </c>
      <c r="D77" s="25">
        <f>((C77/C76)-1)*100</f>
        <v>2.8239551527488249</v>
      </c>
      <c r="E77" s="25">
        <f t="shared" si="18"/>
        <v>3.3985866298432477</v>
      </c>
      <c r="F77" s="25">
        <f>((C77/C65)-1)*100</f>
        <v>13.184429071897274</v>
      </c>
    </row>
    <row r="78" spans="1:6" ht="15" customHeight="1" x14ac:dyDescent="0.2">
      <c r="A78" s="22"/>
      <c r="B78" s="23" t="s">
        <v>57</v>
      </c>
      <c r="C78" s="24">
        <v>621.04999999999995</v>
      </c>
      <c r="D78" s="25">
        <f t="shared" ref="D78:D95" si="20">((C78/C77)-1)*100</f>
        <v>-2.4227379138058502</v>
      </c>
      <c r="E78" s="25">
        <f t="shared" si="18"/>
        <v>0.89350986922265285</v>
      </c>
      <c r="F78" s="25">
        <f t="shared" ref="F78:F95" si="21">((C78/C66)-1)*100</f>
        <v>8.6568574277866119</v>
      </c>
    </row>
    <row r="79" spans="1:6" x14ac:dyDescent="0.2">
      <c r="A79" s="22"/>
      <c r="B79" s="23" t="s">
        <v>58</v>
      </c>
      <c r="C79" s="24">
        <v>623.16</v>
      </c>
      <c r="D79" s="25">
        <f t="shared" si="20"/>
        <v>0.33974720231866318</v>
      </c>
      <c r="E79" s="25">
        <f>((C79/C$71)-1)*100</f>
        <v>1.2362927463244189</v>
      </c>
      <c r="F79" s="25">
        <f t="shared" si="21"/>
        <v>7.6009255102393203</v>
      </c>
    </row>
    <row r="80" spans="1:6" x14ac:dyDescent="0.2">
      <c r="A80" s="22"/>
      <c r="B80" s="23" t="s">
        <v>59</v>
      </c>
      <c r="C80" s="24">
        <v>624.42999999999995</v>
      </c>
      <c r="D80" s="25">
        <f t="shared" si="20"/>
        <v>0.20379998716220094</v>
      </c>
      <c r="E80" s="25">
        <f t="shared" si="18"/>
        <v>1.4426122979449341</v>
      </c>
      <c r="F80" s="25">
        <f t="shared" si="21"/>
        <v>5.5065558258988734</v>
      </c>
    </row>
    <row r="81" spans="1:6" x14ac:dyDescent="0.2">
      <c r="A81" s="22"/>
      <c r="B81" s="23" t="s">
        <v>60</v>
      </c>
      <c r="C81" s="24">
        <v>615.30999999999995</v>
      </c>
      <c r="D81" s="25">
        <f t="shared" si="20"/>
        <v>-1.4605320051887305</v>
      </c>
      <c r="E81" s="25">
        <f t="shared" si="18"/>
        <v>-3.8989521566079599E-2</v>
      </c>
      <c r="F81" s="25">
        <f t="shared" si="21"/>
        <v>3.3144718504961368</v>
      </c>
    </row>
    <row r="82" spans="1:6" x14ac:dyDescent="0.2">
      <c r="A82" s="22"/>
      <c r="B82" s="23" t="s">
        <v>4</v>
      </c>
      <c r="C82" s="24">
        <v>648.92999999999995</v>
      </c>
      <c r="D82" s="25">
        <f t="shared" si="20"/>
        <v>5.4639124993905552</v>
      </c>
      <c r="E82" s="25">
        <f t="shared" si="18"/>
        <v>5.4227926244821756</v>
      </c>
      <c r="F82" s="25">
        <f t="shared" si="21"/>
        <v>4.0552241677890954</v>
      </c>
    </row>
    <row r="83" spans="1:6" x14ac:dyDescent="0.2">
      <c r="A83" s="43"/>
      <c r="B83" s="44" t="s">
        <v>5</v>
      </c>
      <c r="C83" s="24">
        <v>648.51</v>
      </c>
      <c r="D83" s="25">
        <f t="shared" si="20"/>
        <v>-6.4721926864219625E-2</v>
      </c>
      <c r="E83" s="25">
        <f t="shared" si="18"/>
        <v>5.3545609617415391</v>
      </c>
      <c r="F83" s="25">
        <f t="shared" si="21"/>
        <v>5.3545609617415391</v>
      </c>
    </row>
    <row r="84" spans="1:6" x14ac:dyDescent="0.2">
      <c r="A84" s="29">
        <v>2020</v>
      </c>
      <c r="B84" s="32" t="s">
        <v>51</v>
      </c>
      <c r="C84" s="33">
        <v>648.54</v>
      </c>
      <c r="D84" s="34">
        <f t="shared" si="20"/>
        <v>4.6259888051070064E-3</v>
      </c>
      <c r="E84" s="34">
        <f>((C84/C$83)-1)*100</f>
        <v>4.6259888051070064E-3</v>
      </c>
      <c r="F84" s="34">
        <f t="shared" si="21"/>
        <v>8.7661629798581053</v>
      </c>
    </row>
    <row r="85" spans="1:6" x14ac:dyDescent="0.2">
      <c r="A85" s="22"/>
      <c r="B85" s="23" t="s">
        <v>52</v>
      </c>
      <c r="C85" s="24">
        <v>655.39</v>
      </c>
      <c r="D85" s="25">
        <f t="shared" si="20"/>
        <v>1.056218583279378</v>
      </c>
      <c r="E85" s="25">
        <f>((C85/C$83)-1)*100</f>
        <v>1.0608934326378883</v>
      </c>
      <c r="F85" s="25">
        <f t="shared" si="21"/>
        <v>-1.2297490769346608</v>
      </c>
    </row>
    <row r="86" spans="1:6" x14ac:dyDescent="0.2">
      <c r="A86" s="22"/>
      <c r="B86" s="23" t="s">
        <v>53</v>
      </c>
      <c r="C86" s="24">
        <v>637.54</v>
      </c>
      <c r="D86" s="25">
        <f t="shared" si="20"/>
        <v>-2.7235691725537525</v>
      </c>
      <c r="E86" s="25">
        <f>((C86/C$83)-1)*100</f>
        <v>-1.691569906400836</v>
      </c>
      <c r="F86" s="25">
        <f t="shared" si="21"/>
        <v>9.7711737461044557</v>
      </c>
    </row>
    <row r="87" spans="1:6" x14ac:dyDescent="0.2">
      <c r="A87" s="22"/>
      <c r="B87" s="23" t="s">
        <v>54</v>
      </c>
      <c r="C87" s="24">
        <v>637.23</v>
      </c>
      <c r="D87" s="25">
        <f t="shared" si="20"/>
        <v>-4.8624400037633464E-2</v>
      </c>
      <c r="E87" s="25">
        <f>((C87/C$83)-1)*100</f>
        <v>-1.7393717907202677</v>
      </c>
      <c r="F87" s="25">
        <f t="shared" si="21"/>
        <v>4.3681210691824068</v>
      </c>
    </row>
    <row r="88" spans="1:6" x14ac:dyDescent="0.2">
      <c r="A88" s="22"/>
      <c r="B88" s="23" t="s">
        <v>55</v>
      </c>
      <c r="C88" s="24">
        <v>631.58000000000004</v>
      </c>
      <c r="D88" s="25">
        <f t="shared" si="20"/>
        <v>-0.88665003217048843</v>
      </c>
      <c r="E88" s="25">
        <f>((C88/C$83)-1)*100</f>
        <v>-2.6105996823487576</v>
      </c>
      <c r="F88" s="25">
        <f t="shared" si="21"/>
        <v>2.0339585453722941</v>
      </c>
    </row>
    <row r="89" spans="1:6" x14ac:dyDescent="0.2">
      <c r="A89" s="22"/>
      <c r="B89" s="23" t="s">
        <v>56</v>
      </c>
      <c r="C89" s="24">
        <v>630.84</v>
      </c>
      <c r="D89" s="25">
        <f t="shared" si="20"/>
        <v>-0.11716647138921843</v>
      </c>
      <c r="E89" s="25">
        <f t="shared" ref="E89:E95" si="22">((C89/C$83)-1)*100</f>
        <v>-2.7247074062080712</v>
      </c>
      <c r="F89" s="25">
        <f t="shared" si="21"/>
        <v>-0.88456643675270952</v>
      </c>
    </row>
    <row r="90" spans="1:6" x14ac:dyDescent="0.2">
      <c r="A90" s="22"/>
      <c r="B90" s="23" t="s">
        <v>57</v>
      </c>
      <c r="C90" s="24">
        <v>633</v>
      </c>
      <c r="D90" s="25">
        <f t="shared" si="20"/>
        <v>0.34240060871217892</v>
      </c>
      <c r="E90" s="25">
        <f t="shared" si="22"/>
        <v>-2.3916362122403667</v>
      </c>
      <c r="F90" s="25">
        <f t="shared" si="21"/>
        <v>1.9241606955961776</v>
      </c>
    </row>
    <row r="91" spans="1:6" x14ac:dyDescent="0.2">
      <c r="A91" s="22"/>
      <c r="B91" s="23" t="s">
        <v>58</v>
      </c>
      <c r="C91" s="24">
        <v>662.29</v>
      </c>
      <c r="D91" s="25">
        <f>((C91/C90)-1)*100</f>
        <v>4.6271721958925704</v>
      </c>
      <c r="E91" s="25">
        <f>((C91/C$83)-1)*100</f>
        <v>2.1248708578125219</v>
      </c>
      <c r="F91" s="25">
        <f>((C91/C79)-1)*100</f>
        <v>6.2792862186276333</v>
      </c>
    </row>
    <row r="92" spans="1:6" x14ac:dyDescent="0.2">
      <c r="A92" s="22"/>
      <c r="B92" s="23" t="s">
        <v>59</v>
      </c>
      <c r="C92" s="24">
        <v>688.09</v>
      </c>
      <c r="D92" s="25">
        <f>((C92/C91)-1)*100</f>
        <v>3.8955744462395803</v>
      </c>
      <c r="E92" s="25">
        <f>((C92/C$83)-1)*100</f>
        <v>6.1032212302046362</v>
      </c>
      <c r="F92" s="25">
        <f>((C92/C80)-1)*100</f>
        <v>10.194897746745045</v>
      </c>
    </row>
    <row r="93" spans="1:6" x14ac:dyDescent="0.2">
      <c r="A93" s="22"/>
      <c r="B93" s="23" t="s">
        <v>60</v>
      </c>
      <c r="C93" s="24">
        <v>693.45</v>
      </c>
      <c r="D93" s="25">
        <f>((C93/C92)-1)*100</f>
        <v>0.7789678675754752</v>
      </c>
      <c r="E93" s="25">
        <f>((C93/C$83)-1)*100</f>
        <v>6.9297312300504288</v>
      </c>
      <c r="F93" s="25">
        <f>((C93/C81)-1)*100</f>
        <v>12.699289788886926</v>
      </c>
    </row>
    <row r="94" spans="1:6" x14ac:dyDescent="0.2">
      <c r="A94" s="22"/>
      <c r="B94" s="23" t="s">
        <v>4</v>
      </c>
      <c r="C94" s="24">
        <v>765.79</v>
      </c>
      <c r="D94" s="25">
        <f>((C94/C93)-1)*100</f>
        <v>10.431898478621381</v>
      </c>
      <c r="E94" s="25">
        <f>((C94/C$83)-1)*100</f>
        <v>18.084532235431983</v>
      </c>
      <c r="F94" s="25">
        <f>((C94/C82)-1)*100</f>
        <v>18.008105650840612</v>
      </c>
    </row>
    <row r="95" spans="1:6" x14ac:dyDescent="0.2">
      <c r="A95" s="43"/>
      <c r="B95" s="44" t="s">
        <v>5</v>
      </c>
      <c r="C95" s="26">
        <v>767.56</v>
      </c>
      <c r="D95" s="45">
        <f t="shared" si="20"/>
        <v>0.23113386176367712</v>
      </c>
      <c r="E95" s="45">
        <f t="shared" si="22"/>
        <v>18.357465574933297</v>
      </c>
      <c r="F95" s="45">
        <f t="shared" si="21"/>
        <v>18.357465574933297</v>
      </c>
    </row>
    <row r="96" spans="1:6" x14ac:dyDescent="0.2">
      <c r="A96" s="29">
        <v>2021</v>
      </c>
      <c r="B96" s="32" t="s">
        <v>51</v>
      </c>
      <c r="C96" s="33">
        <v>820.12</v>
      </c>
      <c r="D96" s="34">
        <f t="shared" ref="D96" si="23">((C96/C95)-1)*100</f>
        <v>6.8476731460732854</v>
      </c>
      <c r="E96" s="34">
        <f t="shared" ref="E96:E101" si="24">((C96/C$95)-1)*100</f>
        <v>6.8476731460732854</v>
      </c>
      <c r="F96" s="34">
        <f t="shared" ref="F96" si="25">((C96/C84)-1)*100</f>
        <v>26.456348104974261</v>
      </c>
    </row>
    <row r="97" spans="1:6" x14ac:dyDescent="0.2">
      <c r="A97" s="22"/>
      <c r="B97" s="23" t="s">
        <v>52</v>
      </c>
      <c r="C97" s="24">
        <v>852.12</v>
      </c>
      <c r="D97" s="25">
        <f t="shared" ref="D97:D105" si="26">((C97/C96)-1)*100</f>
        <v>3.9018680193142474</v>
      </c>
      <c r="E97" s="25">
        <f t="shared" si="24"/>
        <v>11.016728333941339</v>
      </c>
      <c r="F97" s="25">
        <f t="shared" ref="F97:F105" si="27">((C97/C85)-1)*100</f>
        <v>30.017241642380867</v>
      </c>
    </row>
    <row r="98" spans="1:6" x14ac:dyDescent="0.2">
      <c r="A98" s="22"/>
      <c r="B98" s="23" t="s">
        <v>53</v>
      </c>
      <c r="C98" s="24">
        <v>861.68</v>
      </c>
      <c r="D98" s="25">
        <f t="shared" si="26"/>
        <v>1.1219077125287358</v>
      </c>
      <c r="E98" s="25">
        <f t="shared" si="24"/>
        <v>12.262233571316905</v>
      </c>
      <c r="F98" s="25">
        <f t="shared" si="27"/>
        <v>35.157009756250581</v>
      </c>
    </row>
    <row r="99" spans="1:6" x14ac:dyDescent="0.2">
      <c r="A99" s="22"/>
      <c r="B99" s="23" t="s">
        <v>54</v>
      </c>
      <c r="C99" s="24">
        <v>923.05</v>
      </c>
      <c r="D99" s="25">
        <f t="shared" si="26"/>
        <v>7.1221335066381952</v>
      </c>
      <c r="E99" s="25">
        <f t="shared" si="24"/>
        <v>20.257699723800094</v>
      </c>
      <c r="F99" s="25">
        <f t="shared" si="27"/>
        <v>44.853506583180327</v>
      </c>
    </row>
    <row r="100" spans="1:6" x14ac:dyDescent="0.2">
      <c r="A100" s="22"/>
      <c r="B100" s="23" t="s">
        <v>55</v>
      </c>
      <c r="C100" s="24">
        <v>876.45</v>
      </c>
      <c r="D100" s="25">
        <f t="shared" si="26"/>
        <v>-5.0484805806835897</v>
      </c>
      <c r="E100" s="25">
        <f t="shared" si="24"/>
        <v>14.186513106467258</v>
      </c>
      <c r="F100" s="25">
        <f t="shared" si="27"/>
        <v>38.771018714968797</v>
      </c>
    </row>
    <row r="101" spans="1:6" x14ac:dyDescent="0.2">
      <c r="A101" s="22"/>
      <c r="B101" s="23" t="s">
        <v>56</v>
      </c>
      <c r="C101" s="24">
        <v>910.29</v>
      </c>
      <c r="D101" s="25">
        <f t="shared" si="26"/>
        <v>3.8610302926578743</v>
      </c>
      <c r="E101" s="25">
        <f t="shared" si="24"/>
        <v>18.595288967637714</v>
      </c>
      <c r="F101" s="25">
        <f t="shared" si="27"/>
        <v>44.298078752139979</v>
      </c>
    </row>
    <row r="102" spans="1:6" x14ac:dyDescent="0.2">
      <c r="A102" s="22"/>
      <c r="B102" s="23" t="s">
        <v>57</v>
      </c>
      <c r="C102" s="24">
        <v>948.97</v>
      </c>
      <c r="D102" s="25">
        <f t="shared" si="26"/>
        <v>4.2491953113843017</v>
      </c>
      <c r="E102" s="25">
        <f>((C102/C$95)-1)*100</f>
        <v>23.634634425973221</v>
      </c>
      <c r="F102" s="25">
        <f t="shared" si="27"/>
        <v>49.916271721958935</v>
      </c>
    </row>
    <row r="103" spans="1:6" ht="13.5" customHeight="1" x14ac:dyDescent="0.2">
      <c r="A103" s="22"/>
      <c r="B103" s="23" t="s">
        <v>58</v>
      </c>
      <c r="C103" s="24">
        <v>1024.45</v>
      </c>
      <c r="D103" s="25">
        <f t="shared" si="26"/>
        <v>7.9538868457380119</v>
      </c>
      <c r="E103" s="25">
        <f t="shared" ref="E103:E107" si="28">((C103/C$95)-1)*100</f>
        <v>33.468393350356983</v>
      </c>
      <c r="F103" s="25">
        <f t="shared" si="27"/>
        <v>54.682993854655827</v>
      </c>
    </row>
    <row r="104" spans="1:6" x14ac:dyDescent="0.2">
      <c r="A104" s="22"/>
      <c r="B104" s="23" t="s">
        <v>59</v>
      </c>
      <c r="C104" s="24">
        <v>1028.8900000000001</v>
      </c>
      <c r="D104" s="25">
        <f t="shared" si="26"/>
        <v>0.43340328957002239</v>
      </c>
      <c r="E104" s="25">
        <f t="shared" si="28"/>
        <v>34.046849757673691</v>
      </c>
      <c r="F104" s="25">
        <f t="shared" si="27"/>
        <v>49.528404714499572</v>
      </c>
    </row>
    <row r="105" spans="1:6" ht="12" customHeight="1" x14ac:dyDescent="0.2">
      <c r="A105" s="22"/>
      <c r="B105" s="23" t="s">
        <v>60</v>
      </c>
      <c r="C105" s="24">
        <v>1092.6400000000001</v>
      </c>
      <c r="D105" s="25">
        <f t="shared" si="26"/>
        <v>6.1959976285122842</v>
      </c>
      <c r="E105" s="25">
        <f t="shared" si="28"/>
        <v>42.352389389754563</v>
      </c>
      <c r="F105" s="25">
        <f t="shared" si="27"/>
        <v>57.565794217319201</v>
      </c>
    </row>
    <row r="106" spans="1:6" x14ac:dyDescent="0.2">
      <c r="A106" s="22"/>
      <c r="B106" s="23" t="s">
        <v>4</v>
      </c>
      <c r="C106" s="24">
        <v>1118.92</v>
      </c>
      <c r="D106" s="25">
        <f>((C106/C105)-1)*100</f>
        <v>2.4051837750768801</v>
      </c>
      <c r="E106" s="25">
        <f>((C106/C$95)-1)*100</f>
        <v>45.776225962791209</v>
      </c>
      <c r="F106" s="25">
        <f>((C106/C94)-1)*100</f>
        <v>46.113164183392328</v>
      </c>
    </row>
    <row r="107" spans="1:6" x14ac:dyDescent="0.2">
      <c r="A107" s="43"/>
      <c r="B107" s="44" t="s">
        <v>5</v>
      </c>
      <c r="C107" s="26">
        <v>1121.26</v>
      </c>
      <c r="D107" s="45">
        <f t="shared" ref="D107:D116" si="29">((C107/C106)-1)*100</f>
        <v>0.20913023272439712</v>
      </c>
      <c r="E107" s="45">
        <f t="shared" si="28"/>
        <v>46.081088123404037</v>
      </c>
      <c r="F107" s="45">
        <f t="shared" ref="F107:F116" si="30">((C107/C95)-1)*100</f>
        <v>46.081088123404037</v>
      </c>
    </row>
    <row r="108" spans="1:6" x14ac:dyDescent="0.2">
      <c r="A108" s="29">
        <v>2022</v>
      </c>
      <c r="B108" s="32" t="s">
        <v>51</v>
      </c>
      <c r="C108" s="33">
        <v>1023.91</v>
      </c>
      <c r="D108" s="34">
        <f t="shared" si="29"/>
        <v>-8.6821968142982051</v>
      </c>
      <c r="E108" s="34">
        <f t="shared" ref="E108:E119" si="31">((C108/C$107)-1)*100</f>
        <v>-8.6821968142982051</v>
      </c>
      <c r="F108" s="34">
        <f t="shared" si="30"/>
        <v>24.848802614251575</v>
      </c>
    </row>
    <row r="109" spans="1:6" x14ac:dyDescent="0.2">
      <c r="A109" s="22"/>
      <c r="B109" s="23" t="s">
        <v>52</v>
      </c>
      <c r="C109" s="24">
        <v>1162.46</v>
      </c>
      <c r="D109" s="25">
        <f t="shared" si="29"/>
        <v>13.531462726216169</v>
      </c>
      <c r="E109" s="25">
        <f t="shared" si="31"/>
        <v>3.674437686174481</v>
      </c>
      <c r="F109" s="25">
        <f t="shared" ref="F109:F115" si="32">((C109/C97)-1)*100</f>
        <v>36.41975308641976</v>
      </c>
    </row>
    <row r="110" spans="1:6" x14ac:dyDescent="0.2">
      <c r="A110" s="22"/>
      <c r="B110" s="23" t="s">
        <v>53</v>
      </c>
      <c r="C110" s="24">
        <v>1146.19</v>
      </c>
      <c r="D110" s="25">
        <f>((C110/C109)-1)*100</f>
        <v>-1.3996180513738077</v>
      </c>
      <c r="E110" s="25">
        <f>((C110/C$107)-1)*100</f>
        <v>2.2233915416584926</v>
      </c>
      <c r="F110" s="25">
        <f>((C110/C98)-1)*100</f>
        <v>33.01805774765576</v>
      </c>
    </row>
    <row r="111" spans="1:6" x14ac:dyDescent="0.2">
      <c r="A111" s="22"/>
      <c r="B111" s="23" t="s">
        <v>54</v>
      </c>
      <c r="C111" s="24">
        <v>1159.4000000000001</v>
      </c>
      <c r="D111" s="25">
        <f t="shared" si="29"/>
        <v>1.1525139811026097</v>
      </c>
      <c r="E111" s="25">
        <f t="shared" si="31"/>
        <v>3.4015304211333808</v>
      </c>
      <c r="F111" s="25">
        <f t="shared" si="32"/>
        <v>25.605330155462891</v>
      </c>
    </row>
    <row r="112" spans="1:6" x14ac:dyDescent="0.2">
      <c r="A112" s="22"/>
      <c r="B112" s="23" t="s">
        <v>55</v>
      </c>
      <c r="C112" s="24">
        <v>1162.8399999999999</v>
      </c>
      <c r="D112" s="25">
        <f t="shared" si="29"/>
        <v>0.29670519234084036</v>
      </c>
      <c r="E112" s="25">
        <f t="shared" si="31"/>
        <v>3.7083281308527782</v>
      </c>
      <c r="F112" s="25">
        <f t="shared" si="32"/>
        <v>32.676136687774537</v>
      </c>
    </row>
    <row r="113" spans="1:6" x14ac:dyDescent="0.2">
      <c r="A113" s="22"/>
      <c r="B113" s="23" t="s">
        <v>56</v>
      </c>
      <c r="C113" s="24">
        <v>1082.3499999999999</v>
      </c>
      <c r="D113" s="25">
        <f t="shared" si="29"/>
        <v>-6.9218465137078189</v>
      </c>
      <c r="E113" s="25">
        <f t="shared" si="31"/>
        <v>-3.4702031642973141</v>
      </c>
      <c r="F113" s="25">
        <f t="shared" si="32"/>
        <v>18.90166869898604</v>
      </c>
    </row>
    <row r="114" spans="1:6" x14ac:dyDescent="0.2">
      <c r="A114" s="22"/>
      <c r="B114" s="23" t="s">
        <v>57</v>
      </c>
      <c r="C114" s="24">
        <v>1142.32</v>
      </c>
      <c r="D114" s="25">
        <f t="shared" si="29"/>
        <v>5.5407215780477692</v>
      </c>
      <c r="E114" s="25">
        <f t="shared" si="31"/>
        <v>1.8782441182241261</v>
      </c>
      <c r="F114" s="25">
        <f t="shared" si="32"/>
        <v>20.374722067083241</v>
      </c>
    </row>
    <row r="115" spans="1:6" ht="13.5" customHeight="1" x14ac:dyDescent="0.2">
      <c r="A115" s="22"/>
      <c r="B115" s="23" t="s">
        <v>58</v>
      </c>
      <c r="C115" s="24">
        <v>999.87</v>
      </c>
      <c r="D115" s="25">
        <f t="shared" si="29"/>
        <v>-12.470236010925129</v>
      </c>
      <c r="E115" s="25">
        <f t="shared" si="31"/>
        <v>-10.826213367104865</v>
      </c>
      <c r="F115" s="25">
        <f t="shared" si="32"/>
        <v>-2.3993362291961584</v>
      </c>
    </row>
    <row r="116" spans="1:6" x14ac:dyDescent="0.2">
      <c r="A116" s="22"/>
      <c r="B116" s="23" t="s">
        <v>59</v>
      </c>
      <c r="C116" s="24">
        <v>1055.71</v>
      </c>
      <c r="D116" s="25">
        <f t="shared" si="29"/>
        <v>5.5847260143818689</v>
      </c>
      <c r="E116" s="25">
        <f t="shared" si="31"/>
        <v>-5.8461017070081773</v>
      </c>
      <c r="F116" s="25">
        <f t="shared" si="30"/>
        <v>2.6066926493599762</v>
      </c>
    </row>
    <row r="117" spans="1:6" ht="12" customHeight="1" x14ac:dyDescent="0.2">
      <c r="A117" s="22"/>
      <c r="B117" s="23" t="s">
        <v>60</v>
      </c>
      <c r="C117" s="24">
        <v>1059.8499999999999</v>
      </c>
      <c r="D117" s="25">
        <f>((C117/C116)-1)*100</f>
        <v>0.3921531481183127</v>
      </c>
      <c r="E117" s="25">
        <f>((C117/C$107)-1)*100</f>
        <v>-5.4768742307760965</v>
      </c>
      <c r="F117" s="25">
        <f>((C117/C105)-1)*100</f>
        <v>-3.0009884316884006</v>
      </c>
    </row>
    <row r="118" spans="1:6" x14ac:dyDescent="0.2">
      <c r="A118" s="22"/>
      <c r="B118" s="23" t="s">
        <v>4</v>
      </c>
      <c r="C118" s="24">
        <v>1069.44</v>
      </c>
      <c r="D118" s="25">
        <f>((C118/C117)-1)*100</f>
        <v>0.90484502523944244</v>
      </c>
      <c r="E118" s="25">
        <f t="shared" si="31"/>
        <v>-4.62158642955246</v>
      </c>
      <c r="F118" s="25">
        <f>((C118/C106)-1)*100</f>
        <v>-4.4221213312837353</v>
      </c>
    </row>
    <row r="119" spans="1:6" x14ac:dyDescent="0.2">
      <c r="A119" s="43"/>
      <c r="B119" s="44" t="s">
        <v>5</v>
      </c>
      <c r="C119" s="26">
        <v>1078.56</v>
      </c>
      <c r="D119" s="45">
        <f t="shared" ref="D119:D121" si="33">((C119/C118)-1)*100</f>
        <v>0.85278276481148829</v>
      </c>
      <c r="E119" s="45">
        <f t="shared" si="31"/>
        <v>-3.8082157572730702</v>
      </c>
      <c r="F119" s="45">
        <f>((C119/C107)-1)*100</f>
        <v>-3.8082157572730702</v>
      </c>
    </row>
    <row r="120" spans="1:6" x14ac:dyDescent="0.2">
      <c r="A120" s="29">
        <v>2023</v>
      </c>
      <c r="B120" s="32" t="s">
        <v>51</v>
      </c>
      <c r="C120" s="33">
        <v>1108</v>
      </c>
      <c r="D120" s="34">
        <f t="shared" si="33"/>
        <v>2.7295653463877745</v>
      </c>
      <c r="E120" s="34">
        <f>((C120/C$119)-1)*100</f>
        <v>2.7295653463877745</v>
      </c>
      <c r="F120" s="34">
        <f t="shared" ref="F120:F121" si="34">((C120/C108)-1)*100</f>
        <v>8.2126358762000695</v>
      </c>
    </row>
    <row r="121" spans="1:6" x14ac:dyDescent="0.2">
      <c r="A121" s="22"/>
      <c r="B121" s="23" t="s">
        <v>52</v>
      </c>
      <c r="C121" s="24">
        <v>1028.18</v>
      </c>
      <c r="D121" s="25">
        <f t="shared" si="33"/>
        <v>-7.203971119133568</v>
      </c>
      <c r="E121" s="25">
        <f t="shared" ref="E121:E131" si="35">((C121/C$119)-1)*100</f>
        <v>-4.6710428719774377</v>
      </c>
      <c r="F121" s="25">
        <f t="shared" si="34"/>
        <v>-11.55136520826523</v>
      </c>
    </row>
    <row r="122" spans="1:6" x14ac:dyDescent="0.2">
      <c r="A122" s="22"/>
      <c r="B122" s="23" t="s">
        <v>53</v>
      </c>
      <c r="C122" s="24">
        <v>1031.82</v>
      </c>
      <c r="D122" s="25">
        <f>((C122/C121)-1)*100</f>
        <v>0.35402361454219822</v>
      </c>
      <c r="E122" s="25">
        <f>((C122/C$119)-1)*100</f>
        <v>-4.3335558522474393</v>
      </c>
      <c r="F122" s="25">
        <f>((C122/C110)-1)*100</f>
        <v>-9.9782758530435718</v>
      </c>
    </row>
    <row r="123" spans="1:6" x14ac:dyDescent="0.2">
      <c r="A123" s="22"/>
      <c r="B123" s="23" t="s">
        <v>54</v>
      </c>
      <c r="C123" s="24">
        <v>1050.3499999999999</v>
      </c>
      <c r="D123" s="25">
        <f t="shared" ref="D123:D128" si="36">((C123/C122)-1)*100</f>
        <v>1.7958558663332624</v>
      </c>
      <c r="E123" s="25">
        <f t="shared" si="35"/>
        <v>-2.6155244029075875</v>
      </c>
      <c r="F123" s="25">
        <f t="shared" ref="F123:F128" si="37">((C123/C111)-1)*100</f>
        <v>-9.4057271002242704</v>
      </c>
    </row>
    <row r="124" spans="1:6" x14ac:dyDescent="0.2">
      <c r="A124" s="22"/>
      <c r="B124" s="23" t="s">
        <v>55</v>
      </c>
      <c r="C124" s="24">
        <v>1050.79</v>
      </c>
      <c r="D124" s="25">
        <f t="shared" si="36"/>
        <v>4.189079830532183E-2</v>
      </c>
      <c r="E124" s="25">
        <f t="shared" si="35"/>
        <v>-2.5747292686544965</v>
      </c>
      <c r="F124" s="25">
        <f t="shared" si="37"/>
        <v>-9.6358914382030143</v>
      </c>
    </row>
    <row r="125" spans="1:6" x14ac:dyDescent="0.2">
      <c r="A125" s="22"/>
      <c r="B125" s="23" t="s">
        <v>56</v>
      </c>
      <c r="C125" s="24">
        <v>1049.3800000000001</v>
      </c>
      <c r="D125" s="25">
        <f>((C125/C124)-1)*100</f>
        <v>-0.134184756231015</v>
      </c>
      <c r="E125" s="25">
        <f>((C125/C$119)-1)*100</f>
        <v>-2.7054591306927556</v>
      </c>
      <c r="F125" s="25">
        <f>((C125/C113)-1)*100</f>
        <v>-3.0461495819281925</v>
      </c>
    </row>
    <row r="126" spans="1:6" x14ac:dyDescent="0.2">
      <c r="A126" s="22"/>
      <c r="B126" s="23" t="s">
        <v>57</v>
      </c>
      <c r="C126" s="24">
        <v>1068.8599999999999</v>
      </c>
      <c r="D126" s="25">
        <f t="shared" si="36"/>
        <v>1.8563342163944174</v>
      </c>
      <c r="E126" s="25">
        <f t="shared" si="35"/>
        <v>-0.89934727785195845</v>
      </c>
      <c r="F126" s="25">
        <f t="shared" si="37"/>
        <v>-6.4307724630576431</v>
      </c>
    </row>
    <row r="127" spans="1:6" ht="13.5" customHeight="1" x14ac:dyDescent="0.2">
      <c r="A127" s="22"/>
      <c r="B127" s="23" t="s">
        <v>58</v>
      </c>
      <c r="C127" s="24">
        <v>1078.74</v>
      </c>
      <c r="D127" s="25">
        <f t="shared" si="36"/>
        <v>0.92434930673803706</v>
      </c>
      <c r="E127" s="25">
        <f t="shared" si="35"/>
        <v>1.6688918558083188E-2</v>
      </c>
      <c r="F127" s="25">
        <f t="shared" si="37"/>
        <v>7.8880254433076225</v>
      </c>
    </row>
    <row r="128" spans="1:6" x14ac:dyDescent="0.2">
      <c r="A128" s="22"/>
      <c r="B128" s="23" t="s">
        <v>59</v>
      </c>
      <c r="C128" s="24">
        <v>1129.54</v>
      </c>
      <c r="D128" s="25">
        <f t="shared" si="36"/>
        <v>4.7091977677660823</v>
      </c>
      <c r="E128" s="25">
        <f t="shared" si="35"/>
        <v>4.7266726005043891</v>
      </c>
      <c r="F128" s="25">
        <f t="shared" si="37"/>
        <v>6.9933978081101689</v>
      </c>
    </row>
    <row r="129" spans="1:6" ht="12" customHeight="1" x14ac:dyDescent="0.2">
      <c r="A129" s="22"/>
      <c r="B129" s="23" t="s">
        <v>60</v>
      </c>
      <c r="C129" s="24">
        <v>1060.0999999999999</v>
      </c>
      <c r="D129" s="25">
        <f>((C129/C128)-1)*100</f>
        <v>-6.1476353205729861</v>
      </c>
      <c r="E129" s="25">
        <f t="shared" si="35"/>
        <v>-1.7115413143450553</v>
      </c>
      <c r="F129" s="25">
        <f t="shared" ref="F129:F142" si="38">((C129/C117)-1)*100</f>
        <v>2.3588243619387939E-2</v>
      </c>
    </row>
    <row r="130" spans="1:6" x14ac:dyDescent="0.2">
      <c r="A130" s="22"/>
      <c r="B130" s="23" t="s">
        <v>4</v>
      </c>
      <c r="C130" s="24">
        <v>1100.6199999999999</v>
      </c>
      <c r="D130" s="25">
        <f>((C130/C129)-1)*100</f>
        <v>3.822280916894627</v>
      </c>
      <c r="E130" s="25">
        <f t="shared" si="35"/>
        <v>2.0453196855065858</v>
      </c>
      <c r="F130" s="25">
        <f t="shared" si="38"/>
        <v>2.9155445840813643</v>
      </c>
    </row>
    <row r="131" spans="1:6" x14ac:dyDescent="0.2">
      <c r="A131" s="43"/>
      <c r="B131" s="44" t="s">
        <v>5</v>
      </c>
      <c r="C131" s="26">
        <v>1082.6500000000001</v>
      </c>
      <c r="D131" s="45">
        <f t="shared" ref="D131" si="39">((C131/C130)-1)*100</f>
        <v>-1.632716105467813</v>
      </c>
      <c r="E131" s="45">
        <f t="shared" si="35"/>
        <v>0.37920931612522857</v>
      </c>
      <c r="F131" s="45">
        <f t="shared" si="38"/>
        <v>0.37920931612522857</v>
      </c>
    </row>
    <row r="132" spans="1:6" x14ac:dyDescent="0.2">
      <c r="A132" s="29">
        <v>2024</v>
      </c>
      <c r="B132" s="32" t="s">
        <v>51</v>
      </c>
      <c r="C132" s="41">
        <v>1150.67</v>
      </c>
      <c r="D132" s="41">
        <f t="shared" ref="D132:D139" si="40">((C132/C131)-1)*100</f>
        <v>6.2827321849166395</v>
      </c>
      <c r="E132" s="41">
        <f t="shared" ref="E132:E142" si="41">((C132/C$131)-1)*100</f>
        <v>6.2827321849166395</v>
      </c>
      <c r="F132" s="41">
        <f t="shared" si="38"/>
        <v>3.8510830324909762</v>
      </c>
    </row>
    <row r="133" spans="1:6" x14ac:dyDescent="0.2">
      <c r="A133" s="22"/>
      <c r="B133" s="23" t="s">
        <v>52</v>
      </c>
      <c r="C133" s="40">
        <v>1216.75</v>
      </c>
      <c r="D133" s="40">
        <f t="shared" si="40"/>
        <v>5.7427411855701438</v>
      </c>
      <c r="E133" s="40">
        <f t="shared" si="41"/>
        <v>12.386274419249066</v>
      </c>
      <c r="F133" s="40">
        <f t="shared" si="38"/>
        <v>18.340173899511747</v>
      </c>
    </row>
    <row r="134" spans="1:6" x14ac:dyDescent="0.2">
      <c r="A134" s="22"/>
      <c r="B134" s="23" t="s">
        <v>53</v>
      </c>
      <c r="C134" s="40">
        <v>1169.9100000000001</v>
      </c>
      <c r="D134" s="40">
        <f t="shared" si="40"/>
        <v>-3.8495993425107788</v>
      </c>
      <c r="E134" s="40">
        <f t="shared" si="41"/>
        <v>8.0598531381332883</v>
      </c>
      <c r="F134" s="40">
        <f t="shared" si="38"/>
        <v>13.383148223527375</v>
      </c>
    </row>
    <row r="135" spans="1:6" x14ac:dyDescent="0.2">
      <c r="A135" s="22"/>
      <c r="B135" s="23" t="s">
        <v>54</v>
      </c>
      <c r="C135" s="40">
        <v>1191.46</v>
      </c>
      <c r="D135" s="40">
        <f t="shared" si="40"/>
        <v>1.8420220358831063</v>
      </c>
      <c r="E135" s="40">
        <f t="shared" si="41"/>
        <v>10.050339444880606</v>
      </c>
      <c r="F135" s="40">
        <f t="shared" si="38"/>
        <v>13.434569429237886</v>
      </c>
    </row>
    <row r="136" spans="1:6" ht="11.25" customHeight="1" x14ac:dyDescent="0.2">
      <c r="A136" s="22"/>
      <c r="B136" s="23" t="s">
        <v>55</v>
      </c>
      <c r="C136" s="40">
        <v>1221.51</v>
      </c>
      <c r="D136" s="40">
        <f t="shared" si="40"/>
        <v>2.522115723566043</v>
      </c>
      <c r="E136" s="40">
        <f t="shared" si="41"/>
        <v>12.825936359857737</v>
      </c>
      <c r="F136" s="40">
        <f t="shared" si="38"/>
        <v>16.246823818270073</v>
      </c>
    </row>
    <row r="137" spans="1:6" x14ac:dyDescent="0.2">
      <c r="A137" s="22"/>
      <c r="B137" s="23" t="s">
        <v>56</v>
      </c>
      <c r="C137" s="40">
        <v>1277.3900000000001</v>
      </c>
      <c r="D137" s="40">
        <f t="shared" si="40"/>
        <v>4.574665782515086</v>
      </c>
      <c r="E137" s="40">
        <f t="shared" si="41"/>
        <v>17.987345864314406</v>
      </c>
      <c r="F137" s="40">
        <f t="shared" si="38"/>
        <v>21.728068002058354</v>
      </c>
    </row>
    <row r="138" spans="1:6" x14ac:dyDescent="0.2">
      <c r="A138" s="22"/>
      <c r="B138" s="23" t="s">
        <v>57</v>
      </c>
      <c r="C138" s="40">
        <v>1301.5999999999999</v>
      </c>
      <c r="D138" s="40">
        <f t="shared" si="40"/>
        <v>1.8952708256679385</v>
      </c>
      <c r="E138" s="40">
        <f t="shared" si="41"/>
        <v>20.223525608460701</v>
      </c>
      <c r="F138" s="40">
        <f t="shared" si="38"/>
        <v>21.774600976741574</v>
      </c>
    </row>
    <row r="139" spans="1:6" x14ac:dyDescent="0.2">
      <c r="A139" s="22"/>
      <c r="B139" s="23" t="s">
        <v>58</v>
      </c>
      <c r="C139" s="40">
        <v>1266.4100000000001</v>
      </c>
      <c r="D139" s="40">
        <f t="shared" si="40"/>
        <v>-2.7035955746773088</v>
      </c>
      <c r="E139" s="40">
        <f t="shared" si="41"/>
        <v>16.973167690389324</v>
      </c>
      <c r="F139" s="40">
        <f t="shared" si="38"/>
        <v>17.397148525131168</v>
      </c>
    </row>
    <row r="140" spans="1:6" x14ac:dyDescent="0.2">
      <c r="A140" s="22"/>
      <c r="B140" s="23" t="s">
        <v>59</v>
      </c>
      <c r="C140" s="40">
        <v>1314.49</v>
      </c>
      <c r="D140" s="40">
        <f t="shared" ref="D140" si="42">((C140/C139)-1)*100</f>
        <v>3.7965587763836295</v>
      </c>
      <c r="E140" s="40">
        <f t="shared" si="41"/>
        <v>21.414122754352725</v>
      </c>
      <c r="F140" s="40">
        <f t="shared" si="38"/>
        <v>16.373922127591769</v>
      </c>
    </row>
    <row r="141" spans="1:6" x14ac:dyDescent="0.2">
      <c r="A141" s="22"/>
      <c r="B141" s="23" t="s">
        <v>60</v>
      </c>
      <c r="C141" s="40">
        <v>1506.85</v>
      </c>
      <c r="D141" s="40">
        <f t="shared" ref="D141:D150" si="43">((C141/C140)-1)*100</f>
        <v>14.6338123530799</v>
      </c>
      <c r="E141" s="40">
        <f t="shared" si="41"/>
        <v>39.181637648362802</v>
      </c>
      <c r="F141" s="40">
        <f t="shared" si="38"/>
        <v>42.1422507310631</v>
      </c>
    </row>
    <row r="142" spans="1:6" x14ac:dyDescent="0.2">
      <c r="A142" s="22"/>
      <c r="B142" s="23" t="s">
        <v>4</v>
      </c>
      <c r="C142" s="40">
        <v>1515.03</v>
      </c>
      <c r="D142" s="40">
        <f t="shared" si="43"/>
        <v>0.54285429870259971</v>
      </c>
      <c r="E142" s="40">
        <f t="shared" si="41"/>
        <v>39.937191151341601</v>
      </c>
      <c r="F142" s="40">
        <f t="shared" si="38"/>
        <v>37.652414093874363</v>
      </c>
    </row>
    <row r="143" spans="1:6" x14ac:dyDescent="0.2">
      <c r="A143" s="43"/>
      <c r="B143" s="44" t="s">
        <v>5</v>
      </c>
      <c r="C143" s="46">
        <v>1796.01</v>
      </c>
      <c r="D143" s="46">
        <f t="shared" si="43"/>
        <v>18.546167402625692</v>
      </c>
      <c r="E143" s="46">
        <f>((C143/C$131)-1)*100</f>
        <v>65.890176880801718</v>
      </c>
      <c r="F143" s="46">
        <f t="shared" ref="F143:F155" si="44">((C143/C131)-1)*100</f>
        <v>65.890176880801718</v>
      </c>
    </row>
    <row r="144" spans="1:6" x14ac:dyDescent="0.2">
      <c r="A144" s="29">
        <v>2025</v>
      </c>
      <c r="B144" s="32" t="s">
        <v>51</v>
      </c>
      <c r="C144" s="41">
        <v>1948.74</v>
      </c>
      <c r="D144" s="41">
        <f t="shared" si="43"/>
        <v>8.503850201279505</v>
      </c>
      <c r="E144" s="41">
        <f t="shared" ref="E144:E155" si="45">((C144/C$143)-1)*100</f>
        <v>8.503850201279505</v>
      </c>
      <c r="F144" s="41">
        <f t="shared" si="44"/>
        <v>69.356983322759774</v>
      </c>
    </row>
    <row r="145" spans="1:6" x14ac:dyDescent="0.2">
      <c r="A145" s="43"/>
      <c r="B145" s="44" t="s">
        <v>52</v>
      </c>
      <c r="C145" s="46">
        <v>1857.07</v>
      </c>
      <c r="D145" s="46">
        <f t="shared" si="43"/>
        <v>-4.7040651908412663</v>
      </c>
      <c r="E145" s="46">
        <f t="shared" si="45"/>
        <v>3.3997583532385578</v>
      </c>
      <c r="F145" s="46">
        <f t="shared" si="44"/>
        <v>52.625436613930553</v>
      </c>
    </row>
    <row r="146" spans="1:6" hidden="1" x14ac:dyDescent="0.2">
      <c r="A146" s="22"/>
      <c r="B146" s="23" t="s">
        <v>53</v>
      </c>
      <c r="C146" s="40"/>
      <c r="D146" s="40">
        <f t="shared" si="43"/>
        <v>-100</v>
      </c>
      <c r="E146" s="40">
        <f t="shared" si="45"/>
        <v>-100</v>
      </c>
      <c r="F146" s="40">
        <f t="shared" si="44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43"/>
        <v>#DIV/0!</v>
      </c>
      <c r="E147" s="40">
        <f t="shared" si="45"/>
        <v>-100</v>
      </c>
      <c r="F147" s="40">
        <f t="shared" si="44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43"/>
        <v>#DIV/0!</v>
      </c>
      <c r="E148" s="40">
        <f t="shared" si="45"/>
        <v>-100</v>
      </c>
      <c r="F148" s="40">
        <f t="shared" si="44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43"/>
        <v>#DIV/0!</v>
      </c>
      <c r="E149" s="40">
        <f t="shared" si="45"/>
        <v>-100</v>
      </c>
      <c r="F149" s="40">
        <f t="shared" si="44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43"/>
        <v>#DIV/0!</v>
      </c>
      <c r="E150" s="40">
        <f t="shared" si="45"/>
        <v>-100</v>
      </c>
      <c r="F150" s="40">
        <f t="shared" si="44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46">((C151/C150)-1)*100</f>
        <v>#DIV/0!</v>
      </c>
      <c r="E151" s="40">
        <f t="shared" si="45"/>
        <v>-100</v>
      </c>
      <c r="F151" s="40">
        <f t="shared" si="44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45"/>
        <v>-100</v>
      </c>
      <c r="F152" s="40">
        <f t="shared" si="44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45"/>
        <v>-100</v>
      </c>
      <c r="F153" s="40">
        <f t="shared" si="44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45"/>
        <v>-100</v>
      </c>
      <c r="F154" s="40">
        <f t="shared" si="44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45"/>
        <v>-100</v>
      </c>
      <c r="F155" s="40">
        <f t="shared" si="44"/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1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63"/>
  <sheetViews>
    <sheetView showGridLines="0" topLeftCell="A134" workbookViewId="0">
      <selection activeCell="H163" sqref="H16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6" t="s">
        <v>15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430.65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430.74</v>
      </c>
      <c r="D11" s="24">
        <f t="shared" ref="D11:D17" si="0">((C11/C10)-1)*100</f>
        <v>2.089864158829613E-2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430.91</v>
      </c>
      <c r="D12" s="34">
        <f t="shared" si="0"/>
        <v>3.9466963829681845E-2</v>
      </c>
      <c r="E12" s="34">
        <f>((C12/C$11)-1)*100</f>
        <v>3.9466963829681845E-2</v>
      </c>
      <c r="F12" s="34" t="s">
        <v>3</v>
      </c>
    </row>
    <row r="13" spans="1:6" x14ac:dyDescent="0.2">
      <c r="A13" s="22"/>
      <c r="B13" s="23" t="s">
        <v>52</v>
      </c>
      <c r="C13" s="24">
        <v>431.96</v>
      </c>
      <c r="D13" s="25">
        <f t="shared" si="0"/>
        <v>0.243670372003435</v>
      </c>
      <c r="E13" s="25">
        <f>((C13/C$11)-1)*100</f>
        <v>0.28323350513070888</v>
      </c>
      <c r="F13" s="25" t="s">
        <v>3</v>
      </c>
    </row>
    <row r="14" spans="1:6" x14ac:dyDescent="0.2">
      <c r="A14" s="22"/>
      <c r="B14" s="23" t="s">
        <v>53</v>
      </c>
      <c r="C14" s="24">
        <v>432.08</v>
      </c>
      <c r="D14" s="25">
        <f t="shared" si="0"/>
        <v>2.7780350032413637E-2</v>
      </c>
      <c r="E14" s="25">
        <f>((C14/C$11)-1)*100</f>
        <v>0.31109253842225293</v>
      </c>
      <c r="F14" s="25" t="s">
        <v>3</v>
      </c>
    </row>
    <row r="15" spans="1:6" x14ac:dyDescent="0.2">
      <c r="A15" s="22"/>
      <c r="B15" s="23" t="s">
        <v>54</v>
      </c>
      <c r="C15" s="24">
        <v>433.61</v>
      </c>
      <c r="D15" s="25">
        <f t="shared" si="0"/>
        <v>0.35410109239031318</v>
      </c>
      <c r="E15" s="25">
        <v>0.66</v>
      </c>
      <c r="F15" s="25" t="s">
        <v>3</v>
      </c>
    </row>
    <row r="16" spans="1:6" x14ac:dyDescent="0.2">
      <c r="A16" s="22"/>
      <c r="B16" s="23" t="s">
        <v>55</v>
      </c>
      <c r="C16" s="24">
        <v>437.82</v>
      </c>
      <c r="D16" s="25">
        <f t="shared" si="0"/>
        <v>0.97091856737621107</v>
      </c>
      <c r="E16" s="25">
        <f t="shared" ref="E16:E21" si="1">((C16/C$11)-1)*100</f>
        <v>1.643682964201143</v>
      </c>
      <c r="F16" s="25" t="s">
        <v>3</v>
      </c>
    </row>
    <row r="17" spans="1:6" x14ac:dyDescent="0.2">
      <c r="A17" s="22"/>
      <c r="B17" s="23" t="s">
        <v>56</v>
      </c>
      <c r="C17" s="30">
        <v>440.36</v>
      </c>
      <c r="D17" s="25">
        <f t="shared" si="0"/>
        <v>0.58014709241240858</v>
      </c>
      <c r="E17" s="25">
        <f t="shared" si="1"/>
        <v>2.2333658355388364</v>
      </c>
      <c r="F17" s="25" t="s">
        <v>3</v>
      </c>
    </row>
    <row r="18" spans="1:6" x14ac:dyDescent="0.2">
      <c r="A18" s="22"/>
      <c r="B18" s="23" t="s">
        <v>57</v>
      </c>
      <c r="C18" s="24">
        <v>442.9</v>
      </c>
      <c r="D18" s="25">
        <f>((C18/C17)-1)*100</f>
        <v>0.57680079934598893</v>
      </c>
      <c r="E18" s="25">
        <f t="shared" si="1"/>
        <v>2.8230487068765298</v>
      </c>
      <c r="F18" s="25" t="s">
        <v>3</v>
      </c>
    </row>
    <row r="19" spans="1:6" x14ac:dyDescent="0.2">
      <c r="A19" s="22"/>
      <c r="B19" s="23" t="s">
        <v>58</v>
      </c>
      <c r="C19" s="24">
        <v>443.91</v>
      </c>
      <c r="D19" s="25">
        <f>((C19/C18)-1)*100</f>
        <v>0.22804244750509461</v>
      </c>
      <c r="E19" s="25">
        <f t="shared" si="1"/>
        <v>3.0575289037470421</v>
      </c>
      <c r="F19" s="25" t="s">
        <v>3</v>
      </c>
    </row>
    <row r="20" spans="1:6" x14ac:dyDescent="0.2">
      <c r="A20" s="22"/>
      <c r="B20" s="23" t="s">
        <v>59</v>
      </c>
      <c r="C20" s="24">
        <v>443.55</v>
      </c>
      <c r="D20" s="25">
        <f>((C20/C19)-1)*100</f>
        <v>-8.1097519767525661E-2</v>
      </c>
      <c r="E20" s="25">
        <v>2.98</v>
      </c>
      <c r="F20" s="25" t="s">
        <v>3</v>
      </c>
    </row>
    <row r="21" spans="1:6" x14ac:dyDescent="0.2">
      <c r="A21" s="22"/>
      <c r="B21" s="23" t="s">
        <v>60</v>
      </c>
      <c r="C21" s="24">
        <v>443.17</v>
      </c>
      <c r="D21" s="25">
        <f t="shared" ref="D21:D35" si="2">((C21/C20)-1)*100</f>
        <v>-8.5672415736670615E-2</v>
      </c>
      <c r="E21" s="25">
        <f t="shared" si="1"/>
        <v>2.8857315317825094</v>
      </c>
      <c r="F21" s="25" t="s">
        <v>3</v>
      </c>
    </row>
    <row r="22" spans="1:6" x14ac:dyDescent="0.2">
      <c r="A22" s="22"/>
      <c r="B22" s="23" t="s">
        <v>4</v>
      </c>
      <c r="C22" s="24">
        <v>443.42</v>
      </c>
      <c r="D22" s="25">
        <f t="shared" si="2"/>
        <v>5.6411760723884541E-2</v>
      </c>
      <c r="E22" s="25">
        <v>2.95</v>
      </c>
      <c r="F22" s="25">
        <f>((C22/C10)-1)*100</f>
        <v>2.9652850342505532</v>
      </c>
    </row>
    <row r="23" spans="1:6" x14ac:dyDescent="0.2">
      <c r="A23" s="22"/>
      <c r="B23" s="23" t="s">
        <v>5</v>
      </c>
      <c r="C23" s="24">
        <v>443.76</v>
      </c>
      <c r="D23" s="25">
        <f t="shared" si="2"/>
        <v>7.6676739885428447E-2</v>
      </c>
      <c r="E23" s="25">
        <v>3.03</v>
      </c>
      <c r="F23" s="25">
        <v>3.03</v>
      </c>
    </row>
    <row r="24" spans="1:6" x14ac:dyDescent="0.2">
      <c r="A24" s="29">
        <v>2015</v>
      </c>
      <c r="B24" s="32" t="s">
        <v>51</v>
      </c>
      <c r="C24" s="33">
        <v>444.22</v>
      </c>
      <c r="D24" s="34">
        <f t="shared" si="2"/>
        <v>0.1036596358392039</v>
      </c>
      <c r="E24" s="34">
        <f>((C24/C$23)-1)*100</f>
        <v>0.1036596358392039</v>
      </c>
      <c r="F24" s="34">
        <f t="shared" ref="F24:F26" si="3">((C24/C12)-1)*100</f>
        <v>3.0888120489197313</v>
      </c>
    </row>
    <row r="25" spans="1:6" x14ac:dyDescent="0.2">
      <c r="A25" s="22"/>
      <c r="B25" s="23" t="s">
        <v>52</v>
      </c>
      <c r="C25" s="24">
        <v>445.41</v>
      </c>
      <c r="D25" s="25">
        <f t="shared" si="2"/>
        <v>0.26788528206744822</v>
      </c>
      <c r="E25" s="25">
        <f>((C25/C$23)-1)*100</f>
        <v>0.37182260681449808</v>
      </c>
      <c r="F25" s="25">
        <v>3.12</v>
      </c>
    </row>
    <row r="26" spans="1:6" x14ac:dyDescent="0.2">
      <c r="A26" s="22"/>
      <c r="B26" s="23" t="s">
        <v>53</v>
      </c>
      <c r="C26" s="24">
        <v>446.08</v>
      </c>
      <c r="D26" s="25">
        <f t="shared" si="2"/>
        <v>0.15042320558584787</v>
      </c>
      <c r="E26" s="25">
        <f>((C26/C$23)-1)*100</f>
        <v>0.52280511988462841</v>
      </c>
      <c r="F26" s="25">
        <f t="shared" si="3"/>
        <v>3.2401407146824601</v>
      </c>
    </row>
    <row r="27" spans="1:6" x14ac:dyDescent="0.2">
      <c r="A27" s="22"/>
      <c r="B27" s="23" t="s">
        <v>54</v>
      </c>
      <c r="C27" s="24">
        <v>450.04</v>
      </c>
      <c r="D27" s="25">
        <v>0.88</v>
      </c>
      <c r="E27" s="25">
        <v>1.4</v>
      </c>
      <c r="F27" s="25">
        <v>3.78</v>
      </c>
    </row>
    <row r="28" spans="1:6" x14ac:dyDescent="0.2">
      <c r="A28" s="22"/>
      <c r="B28" s="23" t="s">
        <v>55</v>
      </c>
      <c r="C28" s="24">
        <v>451.04</v>
      </c>
      <c r="D28" s="25">
        <v>0.23</v>
      </c>
      <c r="E28" s="25">
        <v>1.63</v>
      </c>
      <c r="F28" s="25">
        <v>3.01</v>
      </c>
    </row>
    <row r="29" spans="1:6" x14ac:dyDescent="0.2">
      <c r="A29" s="22"/>
      <c r="B29" s="23" t="s">
        <v>56</v>
      </c>
      <c r="C29" s="24">
        <v>451.39</v>
      </c>
      <c r="D29" s="25">
        <f>((C29/C28)-1)*100</f>
        <v>7.7598439162818167E-2</v>
      </c>
      <c r="E29" s="25">
        <v>1.71</v>
      </c>
      <c r="F29" s="25">
        <f>((C29/C17)-1)*100</f>
        <v>2.5047688255063871</v>
      </c>
    </row>
    <row r="30" spans="1:6" x14ac:dyDescent="0.2">
      <c r="A30" s="22"/>
      <c r="B30" s="23" t="s">
        <v>57</v>
      </c>
      <c r="C30" s="24">
        <v>451.41</v>
      </c>
      <c r="D30" s="25">
        <f t="shared" si="2"/>
        <v>4.4307583243030635E-3</v>
      </c>
      <c r="E30" s="25">
        <v>1.71</v>
      </c>
      <c r="F30" s="25">
        <f>((C30/C18)-1)*100</f>
        <v>1.921426958681427</v>
      </c>
    </row>
    <row r="31" spans="1:6" x14ac:dyDescent="0.2">
      <c r="A31" s="22"/>
      <c r="B31" s="23" t="s">
        <v>58</v>
      </c>
      <c r="C31" s="24">
        <v>450.65</v>
      </c>
      <c r="D31" s="25">
        <f t="shared" si="2"/>
        <v>-0.16836135663810259</v>
      </c>
      <c r="E31" s="25">
        <v>1.54</v>
      </c>
      <c r="F31" s="25">
        <v>1.51</v>
      </c>
    </row>
    <row r="32" spans="1:6" x14ac:dyDescent="0.2">
      <c r="A32" s="22"/>
      <c r="B32" s="23" t="s">
        <v>59</v>
      </c>
      <c r="C32" s="24">
        <v>452.26</v>
      </c>
      <c r="D32" s="25">
        <f t="shared" si="2"/>
        <v>0.35726173305226094</v>
      </c>
      <c r="E32" s="25">
        <v>1.9</v>
      </c>
      <c r="F32" s="25">
        <v>1.95</v>
      </c>
    </row>
    <row r="33" spans="1:6" x14ac:dyDescent="0.2">
      <c r="A33" s="22"/>
      <c r="B33" s="23" t="s">
        <v>60</v>
      </c>
      <c r="C33" s="24">
        <v>452.02</v>
      </c>
      <c r="D33" s="25">
        <f t="shared" si="2"/>
        <v>-5.3066819970815082E-2</v>
      </c>
      <c r="E33" s="25">
        <v>1.85</v>
      </c>
      <c r="F33" s="25">
        <v>1.99</v>
      </c>
    </row>
    <row r="34" spans="1:6" x14ac:dyDescent="0.2">
      <c r="A34" s="22"/>
      <c r="B34" s="23" t="s">
        <v>4</v>
      </c>
      <c r="C34" s="24">
        <v>452.29</v>
      </c>
      <c r="D34" s="25">
        <f>((C34/C33)-1)*100</f>
        <v>5.9731870271240162E-2</v>
      </c>
      <c r="E34" s="25">
        <v>1.91</v>
      </c>
      <c r="F34" s="25">
        <v>1.99</v>
      </c>
    </row>
    <row r="35" spans="1:6" x14ac:dyDescent="0.2">
      <c r="A35" s="22"/>
      <c r="B35" s="23" t="s">
        <v>5</v>
      </c>
      <c r="C35" s="24">
        <v>454.34</v>
      </c>
      <c r="D35" s="25">
        <f t="shared" si="2"/>
        <v>0.4532490216453855</v>
      </c>
      <c r="E35" s="25">
        <v>2.37</v>
      </c>
      <c r="F35" s="25">
        <v>2.37</v>
      </c>
    </row>
    <row r="36" spans="1:6" x14ac:dyDescent="0.2">
      <c r="A36" s="29">
        <v>2016</v>
      </c>
      <c r="B36" s="32" t="s">
        <v>51</v>
      </c>
      <c r="C36" s="33">
        <v>455.49</v>
      </c>
      <c r="D36" s="34">
        <v>0.26</v>
      </c>
      <c r="E36" s="34">
        <v>0.26</v>
      </c>
      <c r="F36" s="34">
        <v>2.5299999999999998</v>
      </c>
    </row>
    <row r="37" spans="1:6" x14ac:dyDescent="0.2">
      <c r="A37" s="22"/>
      <c r="B37" s="23" t="s">
        <v>52</v>
      </c>
      <c r="C37" s="24">
        <v>455.77</v>
      </c>
      <c r="D37" s="25">
        <f t="shared" ref="D37:D48" si="4">((C37/C36)-1)*100</f>
        <v>6.1472260642370102E-2</v>
      </c>
      <c r="E37" s="25">
        <v>0.32</v>
      </c>
      <c r="F37" s="25">
        <v>2.3199999999999998</v>
      </c>
    </row>
    <row r="38" spans="1:6" x14ac:dyDescent="0.2">
      <c r="A38" s="22"/>
      <c r="B38" s="23" t="s">
        <v>53</v>
      </c>
      <c r="C38" s="24">
        <v>455.92</v>
      </c>
      <c r="D38" s="25">
        <f t="shared" si="4"/>
        <v>3.291133685852099E-2</v>
      </c>
      <c r="E38" s="25">
        <f t="shared" ref="E38" si="5">((C38/C$35)-1)*100</f>
        <v>0.34775718624819874</v>
      </c>
      <c r="F38" s="25">
        <v>2.2000000000000002</v>
      </c>
    </row>
    <row r="39" spans="1:6" x14ac:dyDescent="0.2">
      <c r="A39" s="22"/>
      <c r="B39" s="23" t="s">
        <v>54</v>
      </c>
      <c r="C39" s="24">
        <v>456.39</v>
      </c>
      <c r="D39" s="25">
        <f t="shared" si="4"/>
        <v>0.10308826109843849</v>
      </c>
      <c r="E39" s="25">
        <v>0.46</v>
      </c>
      <c r="F39" s="25">
        <v>1.42</v>
      </c>
    </row>
    <row r="40" spans="1:6" x14ac:dyDescent="0.2">
      <c r="A40" s="22"/>
      <c r="B40" s="23" t="s">
        <v>55</v>
      </c>
      <c r="C40" s="24">
        <v>456.67</v>
      </c>
      <c r="D40" s="25">
        <f t="shared" si="4"/>
        <v>6.1351037489876248E-2</v>
      </c>
      <c r="E40" s="25">
        <v>0.52</v>
      </c>
      <c r="F40" s="25">
        <f t="shared" ref="F40:F42" si="6">((C40/C28)-1)*100</f>
        <v>1.2482263213905664</v>
      </c>
    </row>
    <row r="41" spans="1:6" x14ac:dyDescent="0.2">
      <c r="A41" s="22"/>
      <c r="B41" s="23" t="s">
        <v>56</v>
      </c>
      <c r="C41" s="24">
        <v>457.54</v>
      </c>
      <c r="D41" s="25">
        <f t="shared" si="4"/>
        <v>0.19050955832440319</v>
      </c>
      <c r="E41" s="25">
        <v>0.71</v>
      </c>
      <c r="F41" s="25">
        <v>1.37</v>
      </c>
    </row>
    <row r="42" spans="1:6" x14ac:dyDescent="0.2">
      <c r="A42" s="22"/>
      <c r="B42" s="23" t="s">
        <v>57</v>
      </c>
      <c r="C42" s="24">
        <v>457.17</v>
      </c>
      <c r="D42" s="25">
        <f t="shared" si="4"/>
        <v>-8.086724657953015E-2</v>
      </c>
      <c r="E42" s="25">
        <v>0.63</v>
      </c>
      <c r="F42" s="25">
        <f t="shared" si="6"/>
        <v>1.2760018608360513</v>
      </c>
    </row>
    <row r="43" spans="1:6" x14ac:dyDescent="0.2">
      <c r="A43" s="22"/>
      <c r="B43" s="23" t="s">
        <v>58</v>
      </c>
      <c r="C43" s="24">
        <v>457.25</v>
      </c>
      <c r="D43" s="25">
        <f t="shared" si="4"/>
        <v>1.7498960999184909E-2</v>
      </c>
      <c r="E43" s="25">
        <v>0.65</v>
      </c>
      <c r="F43" s="25">
        <v>1.47</v>
      </c>
    </row>
    <row r="44" spans="1:6" x14ac:dyDescent="0.2">
      <c r="A44" s="22"/>
      <c r="B44" s="23" t="s">
        <v>59</v>
      </c>
      <c r="C44" s="24">
        <v>457.97</v>
      </c>
      <c r="D44" s="25">
        <f t="shared" si="4"/>
        <v>0.15746309458721797</v>
      </c>
      <c r="E44" s="25">
        <v>0.81</v>
      </c>
      <c r="F44" s="25">
        <v>1.27</v>
      </c>
    </row>
    <row r="45" spans="1:6" x14ac:dyDescent="0.2">
      <c r="A45" s="22"/>
      <c r="B45" s="23" t="s">
        <v>60</v>
      </c>
      <c r="C45" s="24">
        <v>458.52</v>
      </c>
      <c r="D45" s="25">
        <f t="shared" si="4"/>
        <v>0.12009520274252061</v>
      </c>
      <c r="E45" s="25">
        <v>0.93</v>
      </c>
      <c r="F45" s="25">
        <v>1.45</v>
      </c>
    </row>
    <row r="46" spans="1:6" x14ac:dyDescent="0.2">
      <c r="A46" s="22"/>
      <c r="B46" s="23" t="s">
        <v>4</v>
      </c>
      <c r="C46" s="24">
        <v>458.38</v>
      </c>
      <c r="D46" s="25">
        <f t="shared" si="4"/>
        <v>-3.0533019279421758E-2</v>
      </c>
      <c r="E46" s="25">
        <v>0.9</v>
      </c>
      <c r="F46" s="25">
        <v>1.36</v>
      </c>
    </row>
    <row r="47" spans="1:6" x14ac:dyDescent="0.2">
      <c r="A47" s="22"/>
      <c r="B47" s="23" t="s">
        <v>5</v>
      </c>
      <c r="C47" s="24">
        <v>458</v>
      </c>
      <c r="D47" s="25">
        <f t="shared" si="4"/>
        <v>-8.2900650115624863E-2</v>
      </c>
      <c r="E47" s="25">
        <v>0.82</v>
      </c>
      <c r="F47" s="25">
        <v>0.82</v>
      </c>
    </row>
    <row r="48" spans="1:6" x14ac:dyDescent="0.2">
      <c r="A48" s="29">
        <v>2017</v>
      </c>
      <c r="B48" s="32" t="s">
        <v>51</v>
      </c>
      <c r="C48" s="33">
        <v>458.7</v>
      </c>
      <c r="D48" s="34">
        <f t="shared" si="4"/>
        <v>0.15283842794759916</v>
      </c>
      <c r="E48" s="34">
        <f t="shared" ref="E48:E59" si="7">((C48/C$47)-1)*100</f>
        <v>0.15283842794759916</v>
      </c>
      <c r="F48" s="34">
        <v>0.71</v>
      </c>
    </row>
    <row r="49" spans="1:6" x14ac:dyDescent="0.2">
      <c r="A49" s="22"/>
      <c r="B49" s="23" t="s">
        <v>52</v>
      </c>
      <c r="C49" s="24">
        <v>459.13</v>
      </c>
      <c r="D49" s="25">
        <v>0.1</v>
      </c>
      <c r="E49" s="25">
        <f t="shared" si="7"/>
        <v>0.24672489082968596</v>
      </c>
      <c r="F49" s="25">
        <v>0.75</v>
      </c>
    </row>
    <row r="50" spans="1:6" x14ac:dyDescent="0.2">
      <c r="A50" s="22"/>
      <c r="B50" s="23" t="s">
        <v>53</v>
      </c>
      <c r="C50" s="24">
        <v>459.9</v>
      </c>
      <c r="D50" s="25">
        <v>0.16</v>
      </c>
      <c r="E50" s="25">
        <f t="shared" si="7"/>
        <v>0.4148471615720517</v>
      </c>
      <c r="F50" s="25">
        <v>0.88</v>
      </c>
    </row>
    <row r="51" spans="1:6" x14ac:dyDescent="0.2">
      <c r="A51" s="22"/>
      <c r="B51" s="23" t="s">
        <v>54</v>
      </c>
      <c r="C51" s="24">
        <v>458.3</v>
      </c>
      <c r="D51" s="25">
        <v>-0.34</v>
      </c>
      <c r="E51" s="25">
        <f>((C51/C$47)-1)*100</f>
        <v>6.5502183406107584E-2</v>
      </c>
      <c r="F51" s="25">
        <v>0.43</v>
      </c>
    </row>
    <row r="52" spans="1:6" x14ac:dyDescent="0.2">
      <c r="A52" s="22"/>
      <c r="B52" s="23" t="s">
        <v>55</v>
      </c>
      <c r="C52" s="24">
        <v>458.64</v>
      </c>
      <c r="D52" s="25">
        <f t="shared" ref="D52:D58" si="8">((C52/C51)-1)*100</f>
        <v>7.4187213615539704E-2</v>
      </c>
      <c r="E52" s="25">
        <f t="shared" si="7"/>
        <v>0.13973799126636433</v>
      </c>
      <c r="F52" s="25">
        <v>0.44</v>
      </c>
    </row>
    <row r="53" spans="1:6" x14ac:dyDescent="0.2">
      <c r="A53" s="22"/>
      <c r="B53" s="23" t="s">
        <v>56</v>
      </c>
      <c r="C53" s="24">
        <v>458.63</v>
      </c>
      <c r="D53" s="25">
        <v>0</v>
      </c>
      <c r="E53" s="25">
        <f t="shared" si="7"/>
        <v>0.13755458515283259</v>
      </c>
      <c r="F53" s="25">
        <f t="shared" ref="F53:F59" si="9">((C53/C41)-1)*100</f>
        <v>0.23823053722078491</v>
      </c>
    </row>
    <row r="54" spans="1:6" x14ac:dyDescent="0.2">
      <c r="A54" s="22"/>
      <c r="B54" s="23" t="s">
        <v>57</v>
      </c>
      <c r="C54" s="24">
        <v>458.78</v>
      </c>
      <c r="D54" s="25">
        <f t="shared" si="8"/>
        <v>3.2706102958801608E-2</v>
      </c>
      <c r="E54" s="25">
        <v>0.16</v>
      </c>
      <c r="F54" s="25">
        <f t="shared" si="9"/>
        <v>0.35216659010870455</v>
      </c>
    </row>
    <row r="55" spans="1:6" x14ac:dyDescent="0.2">
      <c r="A55" s="22"/>
      <c r="B55" s="23" t="s">
        <v>58</v>
      </c>
      <c r="C55" s="24">
        <v>458.51</v>
      </c>
      <c r="D55" s="25">
        <f t="shared" si="8"/>
        <v>-5.8851737216092381E-2</v>
      </c>
      <c r="E55" s="25">
        <v>0.1</v>
      </c>
      <c r="F55" s="25">
        <v>0.27</v>
      </c>
    </row>
    <row r="56" spans="1:6" x14ac:dyDescent="0.2">
      <c r="A56" s="22"/>
      <c r="B56" s="23" t="s">
        <v>59</v>
      </c>
      <c r="C56" s="24">
        <v>458.59</v>
      </c>
      <c r="D56" s="25">
        <v>0.03</v>
      </c>
      <c r="E56" s="25">
        <f>((C56/C$47)-1)*100</f>
        <v>0.12882096069868343</v>
      </c>
      <c r="F56" s="25">
        <f>((C56/C44)-1)*100</f>
        <v>0.1353800467279509</v>
      </c>
    </row>
    <row r="57" spans="1:6" x14ac:dyDescent="0.2">
      <c r="A57" s="22"/>
      <c r="B57" s="23" t="s">
        <v>60</v>
      </c>
      <c r="C57" s="24">
        <v>461.11</v>
      </c>
      <c r="D57" s="25">
        <f t="shared" si="8"/>
        <v>0.54951045596285386</v>
      </c>
      <c r="E57" s="25">
        <f t="shared" si="7"/>
        <v>0.67903930131003598</v>
      </c>
      <c r="F57" s="25">
        <v>0.56999999999999995</v>
      </c>
    </row>
    <row r="58" spans="1:6" x14ac:dyDescent="0.2">
      <c r="A58" s="22"/>
      <c r="B58" s="23" t="s">
        <v>4</v>
      </c>
      <c r="C58" s="24">
        <v>462.24</v>
      </c>
      <c r="D58" s="25">
        <f t="shared" si="8"/>
        <v>0.24506083147188829</v>
      </c>
      <c r="E58" s="25">
        <f t="shared" si="7"/>
        <v>0.92576419213974415</v>
      </c>
      <c r="F58" s="25">
        <v>0.85</v>
      </c>
    </row>
    <row r="59" spans="1:6" x14ac:dyDescent="0.2">
      <c r="A59" s="43"/>
      <c r="B59" s="44" t="s">
        <v>5</v>
      </c>
      <c r="C59" s="26">
        <v>465.32</v>
      </c>
      <c r="D59" s="45">
        <v>0.66</v>
      </c>
      <c r="E59" s="45">
        <f t="shared" si="7"/>
        <v>1.5982532751091627</v>
      </c>
      <c r="F59" s="45">
        <f t="shared" si="9"/>
        <v>1.5982532751091627</v>
      </c>
    </row>
    <row r="60" spans="1:6" x14ac:dyDescent="0.2">
      <c r="A60" s="29">
        <v>2018</v>
      </c>
      <c r="B60" s="32" t="s">
        <v>51</v>
      </c>
      <c r="C60" s="24">
        <v>467.38</v>
      </c>
      <c r="D60" s="25">
        <f>((C60/C59)-1)*100</f>
        <v>0.44270609473051614</v>
      </c>
      <c r="E60" s="25">
        <f>((C60/C$59)-1)*100</f>
        <v>0.44270609473051614</v>
      </c>
      <c r="F60" s="25">
        <f>((C60/C48)-1)*100</f>
        <v>1.8923043383475058</v>
      </c>
    </row>
    <row r="61" spans="1:6" x14ac:dyDescent="0.2">
      <c r="A61" s="22"/>
      <c r="B61" s="23" t="s">
        <v>52</v>
      </c>
      <c r="C61" s="24">
        <v>471.14</v>
      </c>
      <c r="D61" s="25">
        <v>0.81</v>
      </c>
      <c r="E61" s="25">
        <f t="shared" ref="E61:E64" si="10">((C61/C$59)-1)*100</f>
        <v>1.2507521705493074</v>
      </c>
      <c r="F61" s="25">
        <v>2.61</v>
      </c>
    </row>
    <row r="62" spans="1:6" x14ac:dyDescent="0.2">
      <c r="A62" s="22"/>
      <c r="B62" s="23" t="s">
        <v>53</v>
      </c>
      <c r="C62" s="24">
        <v>470.69</v>
      </c>
      <c r="D62" s="25">
        <v>-0.09</v>
      </c>
      <c r="E62" s="25">
        <v>1.1599999999999999</v>
      </c>
      <c r="F62" s="25">
        <f t="shared" ref="F62:F66" si="11">((C62/C50)-1)*100</f>
        <v>2.3461622091759171</v>
      </c>
    </row>
    <row r="63" spans="1:6" x14ac:dyDescent="0.2">
      <c r="A63" s="22"/>
      <c r="B63" s="23" t="s">
        <v>54</v>
      </c>
      <c r="C63" s="24">
        <v>473.68</v>
      </c>
      <c r="D63" s="25">
        <v>0.63</v>
      </c>
      <c r="E63" s="25">
        <f t="shared" si="10"/>
        <v>1.7966130834694338</v>
      </c>
      <c r="F63" s="25">
        <v>3.35</v>
      </c>
    </row>
    <row r="64" spans="1:6" x14ac:dyDescent="0.2">
      <c r="A64" s="22"/>
      <c r="B64" s="23" t="s">
        <v>55</v>
      </c>
      <c r="C64" s="24">
        <v>476.18</v>
      </c>
      <c r="D64" s="25">
        <v>0.52</v>
      </c>
      <c r="E64" s="25">
        <f t="shared" si="10"/>
        <v>2.3338777615404593</v>
      </c>
      <c r="F64" s="25">
        <v>3.81</v>
      </c>
    </row>
    <row r="65" spans="1:6" x14ac:dyDescent="0.2">
      <c r="A65" s="22"/>
      <c r="B65" s="23" t="s">
        <v>56</v>
      </c>
      <c r="C65" s="24">
        <v>479.28</v>
      </c>
      <c r="D65" s="25">
        <f>((C65/C64)-1)*100</f>
        <v>0.65101432231509104</v>
      </c>
      <c r="E65" s="25">
        <v>2.99</v>
      </c>
      <c r="F65" s="25">
        <v>4.49</v>
      </c>
    </row>
    <row r="66" spans="1:6" x14ac:dyDescent="0.2">
      <c r="A66" s="22"/>
      <c r="B66" s="23" t="s">
        <v>57</v>
      </c>
      <c r="C66" s="24">
        <v>482.88</v>
      </c>
      <c r="D66" s="25">
        <f t="shared" ref="D66:D71" si="12">((C66/C65)-1)*100</f>
        <v>0.75112669003505328</v>
      </c>
      <c r="E66" s="25">
        <v>3.76</v>
      </c>
      <c r="F66" s="25">
        <f t="shared" si="11"/>
        <v>5.2530624700292128</v>
      </c>
    </row>
    <row r="67" spans="1:6" x14ac:dyDescent="0.2">
      <c r="A67" s="22"/>
      <c r="B67" s="23" t="s">
        <v>58</v>
      </c>
      <c r="C67" s="24">
        <v>487.26</v>
      </c>
      <c r="D67" s="25">
        <v>0.9</v>
      </c>
      <c r="E67" s="25">
        <v>4.7</v>
      </c>
      <c r="F67" s="25">
        <v>6.26</v>
      </c>
    </row>
    <row r="68" spans="1:6" x14ac:dyDescent="0.2">
      <c r="A68" s="22"/>
      <c r="B68" s="23" t="s">
        <v>59</v>
      </c>
      <c r="C68" s="24">
        <v>487.13</v>
      </c>
      <c r="D68" s="25">
        <f t="shared" si="12"/>
        <v>-2.6679801338092002E-2</v>
      </c>
      <c r="E68" s="25">
        <v>4.67</v>
      </c>
      <c r="F68" s="25">
        <v>6.2</v>
      </c>
    </row>
    <row r="69" spans="1:6" x14ac:dyDescent="0.2">
      <c r="A69" s="22"/>
      <c r="B69" s="23" t="s">
        <v>60</v>
      </c>
      <c r="C69" s="24">
        <v>489.15</v>
      </c>
      <c r="D69" s="25">
        <f t="shared" si="12"/>
        <v>0.41467370106542667</v>
      </c>
      <c r="E69" s="25">
        <v>5.0999999999999996</v>
      </c>
      <c r="F69" s="25">
        <v>6.06</v>
      </c>
    </row>
    <row r="70" spans="1:6" x14ac:dyDescent="0.2">
      <c r="A70" s="22"/>
      <c r="B70" s="23" t="s">
        <v>4</v>
      </c>
      <c r="C70" s="24">
        <v>493.01</v>
      </c>
      <c r="D70" s="25">
        <v>0.78</v>
      </c>
      <c r="E70" s="25">
        <v>5.93</v>
      </c>
      <c r="F70" s="25">
        <v>6.63</v>
      </c>
    </row>
    <row r="71" spans="1:6" x14ac:dyDescent="0.2">
      <c r="A71" s="43"/>
      <c r="B71" s="44" t="s">
        <v>5</v>
      </c>
      <c r="C71" s="24">
        <v>494.09</v>
      </c>
      <c r="D71" s="25">
        <f t="shared" si="12"/>
        <v>0.21906249366139274</v>
      </c>
      <c r="E71" s="25">
        <v>6.16</v>
      </c>
      <c r="F71" s="25">
        <v>6.16</v>
      </c>
    </row>
    <row r="72" spans="1:6" x14ac:dyDescent="0.2">
      <c r="A72" s="29">
        <v>2019</v>
      </c>
      <c r="B72" s="32" t="s">
        <v>51</v>
      </c>
      <c r="C72" s="33">
        <v>495.87</v>
      </c>
      <c r="D72" s="34">
        <f>((C72/C71)-1)*100</f>
        <v>0.36025825254508703</v>
      </c>
      <c r="E72" s="34">
        <f>((C72/C$71)-1)*100</f>
        <v>0.36025825254508703</v>
      </c>
      <c r="F72" s="34">
        <v>6.07</v>
      </c>
    </row>
    <row r="73" spans="1:6" x14ac:dyDescent="0.2">
      <c r="A73" s="22"/>
      <c r="B73" s="23" t="s">
        <v>52</v>
      </c>
      <c r="C73" s="24">
        <v>499.8</v>
      </c>
      <c r="D73" s="25">
        <f t="shared" ref="D73:D76" si="13">((C73/C72)-1)*100</f>
        <v>0.79254643354105259</v>
      </c>
      <c r="E73" s="25">
        <v>1.1499999999999999</v>
      </c>
      <c r="F73" s="25">
        <v>6.05</v>
      </c>
    </row>
    <row r="74" spans="1:6" x14ac:dyDescent="0.2">
      <c r="A74" s="22"/>
      <c r="B74" s="23" t="s">
        <v>53</v>
      </c>
      <c r="C74" s="24">
        <v>502.05</v>
      </c>
      <c r="D74" s="25">
        <f t="shared" si="13"/>
        <v>0.45018007202881627</v>
      </c>
      <c r="E74" s="25">
        <v>1.6</v>
      </c>
      <c r="F74" s="25">
        <v>6.63</v>
      </c>
    </row>
    <row r="75" spans="1:6" x14ac:dyDescent="0.2">
      <c r="A75" s="22"/>
      <c r="B75" s="23" t="s">
        <v>54</v>
      </c>
      <c r="C75" s="24">
        <v>505.07</v>
      </c>
      <c r="D75" s="25">
        <f t="shared" si="13"/>
        <v>0.60153371178168769</v>
      </c>
      <c r="E75" s="25">
        <v>2.21</v>
      </c>
      <c r="F75" s="25">
        <v>6.59</v>
      </c>
    </row>
    <row r="76" spans="1:6" x14ac:dyDescent="0.2">
      <c r="A76" s="22"/>
      <c r="B76" s="23" t="s">
        <v>55</v>
      </c>
      <c r="C76" s="24">
        <v>505.94</v>
      </c>
      <c r="D76" s="25">
        <f t="shared" si="13"/>
        <v>0.17225335102064587</v>
      </c>
      <c r="E76" s="25">
        <v>2.38</v>
      </c>
      <c r="F76" s="25">
        <v>6.22</v>
      </c>
    </row>
    <row r="77" spans="1:6" x14ac:dyDescent="0.2">
      <c r="A77" s="22"/>
      <c r="B77" s="23" t="s">
        <v>56</v>
      </c>
      <c r="C77" s="24">
        <v>506.28</v>
      </c>
      <c r="D77" s="25">
        <v>0.08</v>
      </c>
      <c r="E77" s="25">
        <v>2.46</v>
      </c>
      <c r="F77" s="25">
        <v>5.61</v>
      </c>
    </row>
    <row r="78" spans="1:6" x14ac:dyDescent="0.2">
      <c r="A78" s="22"/>
      <c r="B78" s="23" t="s">
        <v>57</v>
      </c>
      <c r="C78" s="24">
        <v>509.44</v>
      </c>
      <c r="D78" s="25">
        <f t="shared" ref="D78:D83" si="14">((C78/C77)-1)*100</f>
        <v>0.6241605435727271</v>
      </c>
      <c r="E78" s="25">
        <v>3.1</v>
      </c>
      <c r="F78" s="25">
        <v>5.48</v>
      </c>
    </row>
    <row r="79" spans="1:6" x14ac:dyDescent="0.2">
      <c r="A79" s="22"/>
      <c r="B79" s="23" t="s">
        <v>58</v>
      </c>
      <c r="C79" s="24">
        <v>510.42</v>
      </c>
      <c r="D79" s="25">
        <f t="shared" si="14"/>
        <v>0.19236809045226622</v>
      </c>
      <c r="E79" s="25">
        <f>((C79/C$71)-1)*100</f>
        <v>3.3050658786860865</v>
      </c>
      <c r="F79" s="25">
        <f t="shared" ref="F79:F82" si="15">((C79/C67)-1)*100</f>
        <v>4.7531092230020944</v>
      </c>
    </row>
    <row r="80" spans="1:6" x14ac:dyDescent="0.2">
      <c r="A80" s="22"/>
      <c r="B80" s="23" t="s">
        <v>59</v>
      </c>
      <c r="C80" s="24">
        <v>511.96</v>
      </c>
      <c r="D80" s="25">
        <f t="shared" si="14"/>
        <v>0.30171231534814602</v>
      </c>
      <c r="E80" s="25">
        <v>3.61</v>
      </c>
      <c r="F80" s="25">
        <v>5.08</v>
      </c>
    </row>
    <row r="81" spans="1:6" x14ac:dyDescent="0.2">
      <c r="A81" s="22"/>
      <c r="B81" s="23" t="s">
        <v>60</v>
      </c>
      <c r="C81" s="24">
        <v>513.45000000000005</v>
      </c>
      <c r="D81" s="25">
        <f t="shared" si="14"/>
        <v>0.29103836237207581</v>
      </c>
      <c r="E81" s="25">
        <v>3.91</v>
      </c>
      <c r="F81" s="25">
        <v>4.95</v>
      </c>
    </row>
    <row r="82" spans="1:6" x14ac:dyDescent="0.2">
      <c r="A82" s="22"/>
      <c r="B82" s="23" t="s">
        <v>4</v>
      </c>
      <c r="C82" s="24">
        <v>513.95000000000005</v>
      </c>
      <c r="D82" s="25">
        <f t="shared" si="14"/>
        <v>9.7380465478624778E-2</v>
      </c>
      <c r="E82" s="25">
        <f t="shared" ref="E82" si="16">((C82/C$71)-1)*100</f>
        <v>4.0195106154749194</v>
      </c>
      <c r="F82" s="25">
        <f t="shared" si="15"/>
        <v>4.2473783493235606</v>
      </c>
    </row>
    <row r="83" spans="1:6" x14ac:dyDescent="0.2">
      <c r="A83" s="43"/>
      <c r="B83" s="44" t="s">
        <v>5</v>
      </c>
      <c r="C83" s="24">
        <v>514.03</v>
      </c>
      <c r="D83" s="25">
        <f t="shared" si="14"/>
        <v>1.5565716509380323E-2</v>
      </c>
      <c r="E83" s="25">
        <v>4.0199999999999996</v>
      </c>
      <c r="F83" s="25">
        <v>4.0199999999999996</v>
      </c>
    </row>
    <row r="84" spans="1:6" x14ac:dyDescent="0.2">
      <c r="A84" s="29">
        <v>2020</v>
      </c>
      <c r="B84" s="32" t="s">
        <v>51</v>
      </c>
      <c r="C84" s="33">
        <v>515.28</v>
      </c>
      <c r="D84" s="34">
        <f>((C84/C83)-1)*100</f>
        <v>0.24317646829952189</v>
      </c>
      <c r="E84" s="34">
        <f>((C84/C$83)-1)*100</f>
        <v>0.24317646829952189</v>
      </c>
      <c r="F84" s="34">
        <v>3.9</v>
      </c>
    </row>
    <row r="85" spans="1:6" x14ac:dyDescent="0.2">
      <c r="A85" s="22"/>
      <c r="B85" s="23" t="s">
        <v>52</v>
      </c>
      <c r="C85" s="24">
        <v>515.13</v>
      </c>
      <c r="D85" s="25">
        <f>((C85/C84)-1)*100</f>
        <v>-2.9110386585928794E-2</v>
      </c>
      <c r="E85" s="25">
        <f>((C85/C$83)-1)*100</f>
        <v>0.21399529210357482</v>
      </c>
      <c r="F85" s="25">
        <f>((C85/C73)-1)*100</f>
        <v>3.0672268907562916</v>
      </c>
    </row>
    <row r="86" spans="1:6" x14ac:dyDescent="0.2">
      <c r="A86" s="22"/>
      <c r="B86" s="23" t="s">
        <v>53</v>
      </c>
      <c r="C86" s="24">
        <v>516.37</v>
      </c>
      <c r="D86" s="25">
        <f>((C86/C85)-1)*100</f>
        <v>0.24071593578320893</v>
      </c>
      <c r="E86" s="25">
        <v>0.45</v>
      </c>
      <c r="F86" s="25">
        <f>((C86/C74)-1)*100</f>
        <v>2.8523055472562397</v>
      </c>
    </row>
    <row r="87" spans="1:6" x14ac:dyDescent="0.2">
      <c r="A87" s="22"/>
      <c r="B87" s="23" t="s">
        <v>54</v>
      </c>
      <c r="C87" s="24">
        <v>517.61</v>
      </c>
      <c r="D87" s="25">
        <f>((C87/C86)-1)*100</f>
        <v>0.24013788562464722</v>
      </c>
      <c r="E87" s="25">
        <v>0.69</v>
      </c>
      <c r="F87" s="25">
        <f>((C87/C75)-1)*100</f>
        <v>2.4828241629873071</v>
      </c>
    </row>
    <row r="88" spans="1:6" x14ac:dyDescent="0.2">
      <c r="A88" s="22"/>
      <c r="B88" s="23" t="s">
        <v>55</v>
      </c>
      <c r="C88" s="24">
        <v>519.82000000000005</v>
      </c>
      <c r="D88" s="25">
        <f>((C88/C87)-1)*100</f>
        <v>0.4269623848071058</v>
      </c>
      <c r="E88" s="25">
        <f>((C88/C$83)-1)*100</f>
        <v>1.1263934011633614</v>
      </c>
      <c r="F88" s="25">
        <v>2.75</v>
      </c>
    </row>
    <row r="89" spans="1:6" x14ac:dyDescent="0.2">
      <c r="A89" s="22"/>
      <c r="B89" s="23" t="s">
        <v>56</v>
      </c>
      <c r="C89" s="24">
        <v>520.72</v>
      </c>
      <c r="D89" s="25">
        <f t="shared" ref="D89" si="17">((C89/C88)-1)*100</f>
        <v>0.17313685506521459</v>
      </c>
      <c r="E89" s="25">
        <f t="shared" ref="E89:E95" si="18">((C89/C$83)-1)*100</f>
        <v>1.3014804583390216</v>
      </c>
      <c r="F89" s="25">
        <f t="shared" ref="F89" si="19">((C89/C77)-1)*100</f>
        <v>2.8521766611361521</v>
      </c>
    </row>
    <row r="90" spans="1:6" x14ac:dyDescent="0.2">
      <c r="A90" s="22"/>
      <c r="B90" s="23" t="s">
        <v>57</v>
      </c>
      <c r="C90" s="24">
        <v>524.82000000000005</v>
      </c>
      <c r="D90" s="25">
        <v>0.78</v>
      </c>
      <c r="E90" s="25">
        <f t="shared" si="18"/>
        <v>2.0990992743614267</v>
      </c>
      <c r="F90" s="25">
        <v>3.01</v>
      </c>
    </row>
    <row r="91" spans="1:6" x14ac:dyDescent="0.2">
      <c r="A91" s="22"/>
      <c r="B91" s="23" t="s">
        <v>58</v>
      </c>
      <c r="C91" s="24">
        <v>533.61</v>
      </c>
      <c r="D91" s="25">
        <v>1.69</v>
      </c>
      <c r="E91" s="25">
        <v>3.82</v>
      </c>
      <c r="F91" s="25">
        <v>4.5599999999999996</v>
      </c>
    </row>
    <row r="92" spans="1:6" x14ac:dyDescent="0.2">
      <c r="A92" s="22"/>
      <c r="B92" s="23" t="s">
        <v>59</v>
      </c>
      <c r="C92" s="24">
        <v>555.45000000000005</v>
      </c>
      <c r="D92" s="25">
        <v>4.08</v>
      </c>
      <c r="E92" s="25">
        <f>((C92/C$83)-1)*100</f>
        <v>8.0578954535727618</v>
      </c>
      <c r="F92" s="25">
        <v>8.5</v>
      </c>
    </row>
    <row r="93" spans="1:6" x14ac:dyDescent="0.2">
      <c r="A93" s="22"/>
      <c r="B93" s="23" t="s">
        <v>60</v>
      </c>
      <c r="C93" s="24">
        <v>570.73</v>
      </c>
      <c r="D93" s="25">
        <v>2.74</v>
      </c>
      <c r="E93" s="25">
        <v>11.02</v>
      </c>
      <c r="F93" s="25">
        <v>11.15</v>
      </c>
    </row>
    <row r="94" spans="1:6" x14ac:dyDescent="0.2">
      <c r="A94" s="22"/>
      <c r="B94" s="23" t="s">
        <v>4</v>
      </c>
      <c r="C94" s="24">
        <v>584.14</v>
      </c>
      <c r="D94" s="25">
        <v>2.34</v>
      </c>
      <c r="E94" s="25">
        <v>13.62</v>
      </c>
      <c r="F94" s="25">
        <v>13.64</v>
      </c>
    </row>
    <row r="95" spans="1:6" x14ac:dyDescent="0.2">
      <c r="A95" s="43"/>
      <c r="B95" s="44" t="s">
        <v>5</v>
      </c>
      <c r="C95" s="26">
        <v>591.52</v>
      </c>
      <c r="D95" s="45">
        <f t="shared" ref="D95" si="20">((C95/C94)-1)*100</f>
        <v>1.2633957612901092</v>
      </c>
      <c r="E95" s="45">
        <f t="shared" si="18"/>
        <v>15.074995622823572</v>
      </c>
      <c r="F95" s="25">
        <f t="shared" ref="F95" si="21">((C95/C83)-1)*100</f>
        <v>15.074995622823572</v>
      </c>
    </row>
    <row r="96" spans="1:6" x14ac:dyDescent="0.2">
      <c r="A96" s="29">
        <v>2021</v>
      </c>
      <c r="B96" s="32" t="s">
        <v>51</v>
      </c>
      <c r="C96" s="33">
        <v>607.54</v>
      </c>
      <c r="D96" s="34">
        <v>2.7</v>
      </c>
      <c r="E96" s="34">
        <v>2.7</v>
      </c>
      <c r="F96" s="34">
        <v>17.87</v>
      </c>
    </row>
    <row r="97" spans="1:6" x14ac:dyDescent="0.2">
      <c r="A97" s="22"/>
      <c r="B97" s="23" t="s">
        <v>52</v>
      </c>
      <c r="C97" s="24">
        <v>627.48</v>
      </c>
      <c r="D97" s="25">
        <v>3.27</v>
      </c>
      <c r="E97" s="25">
        <v>6.06</v>
      </c>
      <c r="F97" s="25">
        <v>21.77</v>
      </c>
    </row>
    <row r="98" spans="1:6" x14ac:dyDescent="0.2">
      <c r="A98" s="22"/>
      <c r="B98" s="23" t="s">
        <v>53</v>
      </c>
      <c r="C98" s="24">
        <v>651.86</v>
      </c>
      <c r="D98" s="25">
        <v>3.87</v>
      </c>
      <c r="E98" s="25">
        <v>10.17</v>
      </c>
      <c r="F98" s="25">
        <v>26.18</v>
      </c>
    </row>
    <row r="99" spans="1:6" x14ac:dyDescent="0.2">
      <c r="A99" s="22"/>
      <c r="B99" s="23" t="s">
        <v>54</v>
      </c>
      <c r="C99" s="24">
        <v>673.51</v>
      </c>
      <c r="D99" s="25">
        <v>3.31</v>
      </c>
      <c r="E99" s="25">
        <v>13.82</v>
      </c>
      <c r="F99" s="25">
        <v>30.05</v>
      </c>
    </row>
    <row r="100" spans="1:6" x14ac:dyDescent="0.2">
      <c r="A100" s="22"/>
      <c r="B100" s="23" t="s">
        <v>55</v>
      </c>
      <c r="C100" s="24">
        <v>687.41</v>
      </c>
      <c r="D100" s="25">
        <f>((C100/C99)-1)*100</f>
        <v>2.0638149396445371</v>
      </c>
      <c r="E100" s="25">
        <v>16.16</v>
      </c>
      <c r="F100" s="25">
        <v>32.159999999999997</v>
      </c>
    </row>
    <row r="101" spans="1:6" x14ac:dyDescent="0.2">
      <c r="A101" s="22"/>
      <c r="B101" s="23" t="s">
        <v>56</v>
      </c>
      <c r="C101" s="24">
        <v>704.77</v>
      </c>
      <c r="D101" s="25">
        <v>2.52</v>
      </c>
      <c r="E101" s="25">
        <v>19.09</v>
      </c>
      <c r="F101" s="25">
        <v>35.25</v>
      </c>
    </row>
    <row r="102" spans="1:6" x14ac:dyDescent="0.2">
      <c r="A102" s="22"/>
      <c r="B102" s="23" t="s">
        <v>57</v>
      </c>
      <c r="C102" s="24">
        <v>721.17</v>
      </c>
      <c r="D102" s="25">
        <v>2.3199999999999998</v>
      </c>
      <c r="E102" s="25">
        <v>21.85</v>
      </c>
      <c r="F102" s="25">
        <v>37.31</v>
      </c>
    </row>
    <row r="103" spans="1:6" x14ac:dyDescent="0.2">
      <c r="A103" s="22"/>
      <c r="B103" s="23" t="s">
        <v>58</v>
      </c>
      <c r="C103" s="24">
        <v>730.33</v>
      </c>
      <c r="D103" s="25">
        <v>1.26</v>
      </c>
      <c r="E103" s="25">
        <v>23.39</v>
      </c>
      <c r="F103" s="25">
        <v>36.729999999999997</v>
      </c>
    </row>
    <row r="104" spans="1:6" x14ac:dyDescent="0.2">
      <c r="A104" s="22"/>
      <c r="B104" s="23" t="s">
        <v>59</v>
      </c>
      <c r="C104" s="24">
        <v>742.48</v>
      </c>
      <c r="D104" s="25">
        <f t="shared" ref="D104" si="22">((C104/C103)-1)*100</f>
        <v>1.6636315090438503</v>
      </c>
      <c r="E104" s="25">
        <v>25.43</v>
      </c>
      <c r="F104" s="25">
        <v>33.54</v>
      </c>
    </row>
    <row r="105" spans="1:6" x14ac:dyDescent="0.2">
      <c r="A105" s="22"/>
      <c r="B105" s="23" t="s">
        <v>60</v>
      </c>
      <c r="C105" s="24">
        <v>742.41</v>
      </c>
      <c r="D105" s="25">
        <v>0</v>
      </c>
      <c r="E105" s="25">
        <v>25.43</v>
      </c>
      <c r="F105" s="25">
        <v>29.98</v>
      </c>
    </row>
    <row r="106" spans="1:6" x14ac:dyDescent="0.2">
      <c r="A106" s="22"/>
      <c r="B106" s="23" t="s">
        <v>4</v>
      </c>
      <c r="C106" s="24">
        <v>744.96</v>
      </c>
      <c r="D106" s="25">
        <f>((C106/C105)-1)*100</f>
        <v>0.34347597688608733</v>
      </c>
      <c r="E106" s="25">
        <v>25.86</v>
      </c>
      <c r="F106" s="25">
        <v>27.45</v>
      </c>
    </row>
    <row r="107" spans="1:6" x14ac:dyDescent="0.2">
      <c r="A107" s="43"/>
      <c r="B107" s="44" t="s">
        <v>5</v>
      </c>
      <c r="C107" s="26">
        <v>746.99</v>
      </c>
      <c r="D107" s="45">
        <f t="shared" ref="D107:D111" si="23">((C107/C106)-1)*100</f>
        <v>0.27249785223366629</v>
      </c>
      <c r="E107" s="45">
        <v>26.2</v>
      </c>
      <c r="F107" s="25">
        <v>26.2</v>
      </c>
    </row>
    <row r="108" spans="1:6" x14ac:dyDescent="0.2">
      <c r="A108" s="29">
        <v>2022</v>
      </c>
      <c r="B108" s="32" t="s">
        <v>51</v>
      </c>
      <c r="C108" s="33">
        <v>753.13</v>
      </c>
      <c r="D108" s="34">
        <f t="shared" si="23"/>
        <v>0.82196548815913761</v>
      </c>
      <c r="E108" s="34">
        <f t="shared" ref="E108:E111" si="24">((C108/C$107)-1)*100</f>
        <v>0.82196548815913761</v>
      </c>
      <c r="F108" s="34">
        <v>23.89</v>
      </c>
    </row>
    <row r="109" spans="1:6" x14ac:dyDescent="0.2">
      <c r="A109" s="22"/>
      <c r="B109" s="23" t="s">
        <v>52</v>
      </c>
      <c r="C109" s="24">
        <v>756.21</v>
      </c>
      <c r="D109" s="25">
        <f t="shared" si="23"/>
        <v>0.40895994051493023</v>
      </c>
      <c r="E109" s="25">
        <f t="shared" si="24"/>
        <v>1.2342869382454991</v>
      </c>
      <c r="F109" s="25">
        <v>20.45</v>
      </c>
    </row>
    <row r="110" spans="1:6" x14ac:dyDescent="0.2">
      <c r="A110" s="22"/>
      <c r="B110" s="23" t="s">
        <v>53</v>
      </c>
      <c r="C110" s="24">
        <v>760.54</v>
      </c>
      <c r="D110" s="25">
        <v>0.57999999999999996</v>
      </c>
      <c r="E110" s="25">
        <v>1.82</v>
      </c>
      <c r="F110" s="25">
        <v>16.63</v>
      </c>
    </row>
    <row r="111" spans="1:6" x14ac:dyDescent="0.2">
      <c r="A111" s="22"/>
      <c r="B111" s="23" t="s">
        <v>54</v>
      </c>
      <c r="C111" s="24">
        <v>770.83</v>
      </c>
      <c r="D111" s="25">
        <f t="shared" si="23"/>
        <v>1.3529860362374135</v>
      </c>
      <c r="E111" s="25">
        <f t="shared" si="24"/>
        <v>3.1914751201488789</v>
      </c>
      <c r="F111" s="25">
        <v>14.41</v>
      </c>
    </row>
    <row r="112" spans="1:6" x14ac:dyDescent="0.2">
      <c r="A112" s="22"/>
      <c r="B112" s="23" t="s">
        <v>55</v>
      </c>
      <c r="C112" s="24">
        <v>787.4</v>
      </c>
      <c r="D112" s="25">
        <v>2.14</v>
      </c>
      <c r="E112" s="25">
        <v>5.4</v>
      </c>
      <c r="F112" s="25">
        <v>14.5</v>
      </c>
    </row>
    <row r="113" spans="1:6" x14ac:dyDescent="0.2">
      <c r="A113" s="22"/>
      <c r="B113" s="23" t="s">
        <v>56</v>
      </c>
      <c r="C113" s="24">
        <v>800.54</v>
      </c>
      <c r="D113" s="25">
        <f t="shared" ref="D113:D129" si="25">((C113/C112)-1)*100</f>
        <v>1.6687833375666816</v>
      </c>
      <c r="E113" s="25">
        <v>7.16</v>
      </c>
      <c r="F113" s="25">
        <v>13.56</v>
      </c>
    </row>
    <row r="114" spans="1:6" x14ac:dyDescent="0.2">
      <c r="A114" s="22"/>
      <c r="B114" s="23" t="s">
        <v>57</v>
      </c>
      <c r="C114" s="24">
        <v>803.86</v>
      </c>
      <c r="D114" s="25">
        <f t="shared" si="25"/>
        <v>0.41472006395684158</v>
      </c>
      <c r="E114" s="25">
        <v>7.6</v>
      </c>
      <c r="F114" s="25">
        <v>11.45</v>
      </c>
    </row>
    <row r="115" spans="1:6" x14ac:dyDescent="0.2">
      <c r="A115" s="22"/>
      <c r="B115" s="23" t="s">
        <v>58</v>
      </c>
      <c r="C115" s="24">
        <v>802.74</v>
      </c>
      <c r="D115" s="25">
        <v>-0.15</v>
      </c>
      <c r="E115" s="25">
        <v>7.45</v>
      </c>
      <c r="F115" s="25">
        <v>9.9</v>
      </c>
    </row>
    <row r="116" spans="1:6" x14ac:dyDescent="0.2">
      <c r="A116" s="22"/>
      <c r="B116" s="23" t="s">
        <v>59</v>
      </c>
      <c r="C116" s="24">
        <v>800.6</v>
      </c>
      <c r="D116" s="25">
        <f t="shared" si="25"/>
        <v>-0.26658693973141689</v>
      </c>
      <c r="E116" s="25">
        <v>7.16</v>
      </c>
      <c r="F116" s="25">
        <v>7.81</v>
      </c>
    </row>
    <row r="117" spans="1:6" x14ac:dyDescent="0.2">
      <c r="A117" s="22"/>
      <c r="B117" s="23" t="s">
        <v>60</v>
      </c>
      <c r="C117" s="24">
        <v>799.77</v>
      </c>
      <c r="D117" s="25">
        <f>((C117/C116)-1)*100</f>
        <v>-0.10367224581564471</v>
      </c>
      <c r="E117" s="25">
        <v>7.05</v>
      </c>
      <c r="F117" s="25">
        <v>7.71</v>
      </c>
    </row>
    <row r="118" spans="1:6" x14ac:dyDescent="0.2">
      <c r="A118" s="22"/>
      <c r="B118" s="23" t="s">
        <v>4</v>
      </c>
      <c r="C118" s="24">
        <v>801.51</v>
      </c>
      <c r="D118" s="25">
        <f t="shared" si="25"/>
        <v>0.21756254923290808</v>
      </c>
      <c r="E118" s="25">
        <v>7.28</v>
      </c>
      <c r="F118" s="25">
        <v>7.57</v>
      </c>
    </row>
    <row r="119" spans="1:6" x14ac:dyDescent="0.2">
      <c r="A119" s="43"/>
      <c r="B119" s="44" t="s">
        <v>5</v>
      </c>
      <c r="C119" s="26">
        <v>803.26</v>
      </c>
      <c r="D119" s="45">
        <f t="shared" si="25"/>
        <v>0.21833788723784053</v>
      </c>
      <c r="E119" s="45">
        <v>7.51</v>
      </c>
      <c r="F119" s="25">
        <v>7.51</v>
      </c>
    </row>
    <row r="120" spans="1:6" x14ac:dyDescent="0.2">
      <c r="A120" s="29">
        <v>2023</v>
      </c>
      <c r="B120" s="32" t="s">
        <v>51</v>
      </c>
      <c r="C120" s="33">
        <v>802.07</v>
      </c>
      <c r="D120" s="34">
        <f t="shared" si="25"/>
        <v>-0.14814630381195792</v>
      </c>
      <c r="E120" s="34">
        <f>((C120/C$119)-1)*100</f>
        <v>-0.14814630381195792</v>
      </c>
      <c r="F120" s="34">
        <v>6.48</v>
      </c>
    </row>
    <row r="121" spans="1:6" x14ac:dyDescent="0.2">
      <c r="A121" s="22"/>
      <c r="B121" s="23" t="s">
        <v>52</v>
      </c>
      <c r="C121" s="24">
        <v>801.76</v>
      </c>
      <c r="D121" s="25">
        <f t="shared" si="25"/>
        <v>-3.864999314274753E-2</v>
      </c>
      <c r="E121" s="25">
        <v>-0.18</v>
      </c>
      <c r="F121" s="25">
        <v>6.01</v>
      </c>
    </row>
    <row r="122" spans="1:6" x14ac:dyDescent="0.2">
      <c r="A122" s="22"/>
      <c r="B122" s="23" t="s">
        <v>53</v>
      </c>
      <c r="C122" s="24">
        <v>797.32</v>
      </c>
      <c r="D122" s="25">
        <f>((C122/C121)-1)*100</f>
        <v>-0.55378168030332242</v>
      </c>
      <c r="E122" s="25">
        <v>-0.73</v>
      </c>
      <c r="F122" s="25">
        <v>4.82</v>
      </c>
    </row>
    <row r="123" spans="1:6" x14ac:dyDescent="0.2">
      <c r="A123" s="22"/>
      <c r="B123" s="23" t="s">
        <v>54</v>
      </c>
      <c r="C123" s="24">
        <v>795.29</v>
      </c>
      <c r="D123" s="25">
        <f t="shared" si="25"/>
        <v>-0.25460291978127714</v>
      </c>
      <c r="E123" s="25">
        <f t="shared" ref="E123:E131" si="26">((C123/C$119)-1)*100</f>
        <v>-0.99220675746334308</v>
      </c>
      <c r="F123" s="25">
        <v>3.16</v>
      </c>
    </row>
    <row r="124" spans="1:6" x14ac:dyDescent="0.2">
      <c r="A124" s="22"/>
      <c r="B124" s="23" t="s">
        <v>55</v>
      </c>
      <c r="C124" s="24">
        <v>796.23</v>
      </c>
      <c r="D124" s="25">
        <f t="shared" si="25"/>
        <v>0.11819587823309607</v>
      </c>
      <c r="E124" s="25">
        <v>-0.87</v>
      </c>
      <c r="F124" s="25">
        <f t="shared" ref="F124:F131" si="27">((C124/C112)-1)*100</f>
        <v>1.1214122428244933</v>
      </c>
    </row>
    <row r="125" spans="1:6" x14ac:dyDescent="0.2">
      <c r="A125" s="22"/>
      <c r="B125" s="23" t="s">
        <v>56</v>
      </c>
      <c r="C125" s="24">
        <v>798.71</v>
      </c>
      <c r="D125" s="25">
        <v>0.32</v>
      </c>
      <c r="E125" s="25">
        <v>-0.56000000000000005</v>
      </c>
      <c r="F125" s="25">
        <f>((C125/C113)-1)*100</f>
        <v>-0.22859569790391054</v>
      </c>
    </row>
    <row r="126" spans="1:6" x14ac:dyDescent="0.2">
      <c r="A126" s="22"/>
      <c r="B126" s="23" t="s">
        <v>57</v>
      </c>
      <c r="C126" s="24">
        <v>796.25</v>
      </c>
      <c r="D126" s="25">
        <f t="shared" si="25"/>
        <v>-0.30799664458940335</v>
      </c>
      <c r="E126" s="25">
        <v>-0.86</v>
      </c>
      <c r="F126" s="25">
        <f t="shared" si="27"/>
        <v>-0.94668225810464746</v>
      </c>
    </row>
    <row r="127" spans="1:6" x14ac:dyDescent="0.2">
      <c r="A127" s="22"/>
      <c r="B127" s="23" t="s">
        <v>58</v>
      </c>
      <c r="C127" s="24">
        <v>797.31</v>
      </c>
      <c r="D127" s="25">
        <f t="shared" si="25"/>
        <v>0.13312401883829317</v>
      </c>
      <c r="E127" s="25">
        <v>-0.73</v>
      </c>
      <c r="F127" s="25">
        <v>-0.67</v>
      </c>
    </row>
    <row r="128" spans="1:6" x14ac:dyDescent="0.2">
      <c r="A128" s="22"/>
      <c r="B128" s="23" t="s">
        <v>59</v>
      </c>
      <c r="C128" s="24">
        <v>795.8</v>
      </c>
      <c r="D128" s="25">
        <f t="shared" si="25"/>
        <v>-0.18938681315924244</v>
      </c>
      <c r="E128" s="25">
        <v>-0.92</v>
      </c>
      <c r="F128" s="25">
        <v>-0.59</v>
      </c>
    </row>
    <row r="129" spans="1:6" ht="12.75" customHeight="1" x14ac:dyDescent="0.2">
      <c r="A129" s="22"/>
      <c r="B129" s="23" t="s">
        <v>60</v>
      </c>
      <c r="C129" s="24">
        <v>794.7</v>
      </c>
      <c r="D129" s="25">
        <f t="shared" si="25"/>
        <v>-0.13822568484542774</v>
      </c>
      <c r="E129" s="25">
        <v>-1.05</v>
      </c>
      <c r="F129" s="25">
        <v>-0.62</v>
      </c>
    </row>
    <row r="130" spans="1:6" x14ac:dyDescent="0.2">
      <c r="A130" s="22"/>
      <c r="B130" s="23" t="s">
        <v>4</v>
      </c>
      <c r="C130" s="24">
        <v>796.85</v>
      </c>
      <c r="D130" s="25">
        <f t="shared" ref="D130:D131" si="28">((C130/C129)-1)*100</f>
        <v>0.27054234302252844</v>
      </c>
      <c r="E130" s="25">
        <f t="shared" si="26"/>
        <v>-0.79799815750815073</v>
      </c>
      <c r="F130" s="25">
        <f t="shared" si="27"/>
        <v>-0.58140260258761067</v>
      </c>
    </row>
    <row r="131" spans="1:6" x14ac:dyDescent="0.2">
      <c r="A131" s="43"/>
      <c r="B131" s="44" t="s">
        <v>5</v>
      </c>
      <c r="C131" s="26">
        <v>796.87</v>
      </c>
      <c r="D131" s="45">
        <f t="shared" si="28"/>
        <v>2.5098826629932347E-3</v>
      </c>
      <c r="E131" s="45">
        <f t="shared" si="26"/>
        <v>-0.79550830366257319</v>
      </c>
      <c r="F131" s="25">
        <f t="shared" si="27"/>
        <v>-0.79550830366257319</v>
      </c>
    </row>
    <row r="132" spans="1:6" x14ac:dyDescent="0.2">
      <c r="A132" s="29">
        <v>2024</v>
      </c>
      <c r="B132" s="32" t="s">
        <v>51</v>
      </c>
      <c r="C132" s="41">
        <v>796.62</v>
      </c>
      <c r="D132" s="41">
        <f t="shared" ref="D132:D139" si="29">((C132/C131)-1)*100</f>
        <v>-3.1372745868207819E-2</v>
      </c>
      <c r="E132" s="41">
        <f t="shared" ref="E132:E141" si="30">((C132/C$131)-1)*100</f>
        <v>-3.1372745868207819E-2</v>
      </c>
      <c r="F132" s="41">
        <f t="shared" ref="F132:F141" si="31">((C132/C120)-1)*100</f>
        <v>-0.67949181492887867</v>
      </c>
    </row>
    <row r="133" spans="1:6" x14ac:dyDescent="0.2">
      <c r="A133" s="22"/>
      <c r="B133" s="23" t="s">
        <v>52</v>
      </c>
      <c r="C133" s="40">
        <v>798.59</v>
      </c>
      <c r="D133" s="40">
        <f t="shared" si="29"/>
        <v>0.24729482061711661</v>
      </c>
      <c r="E133" s="40">
        <f t="shared" si="30"/>
        <v>0.21584449157328045</v>
      </c>
      <c r="F133" s="40">
        <v>-0.38</v>
      </c>
    </row>
    <row r="134" spans="1:6" x14ac:dyDescent="0.2">
      <c r="A134" s="22"/>
      <c r="B134" s="23" t="s">
        <v>53</v>
      </c>
      <c r="C134" s="40">
        <v>800.04</v>
      </c>
      <c r="D134" s="40">
        <f t="shared" si="29"/>
        <v>0.18157001715521925</v>
      </c>
      <c r="E134" s="40">
        <f t="shared" si="30"/>
        <v>0.39780641760889246</v>
      </c>
      <c r="F134" s="40">
        <v>0.35</v>
      </c>
    </row>
    <row r="135" spans="1:6" x14ac:dyDescent="0.2">
      <c r="A135" s="22"/>
      <c r="B135" s="23" t="s">
        <v>54</v>
      </c>
      <c r="C135" s="40">
        <v>800.77</v>
      </c>
      <c r="D135" s="40">
        <f t="shared" si="29"/>
        <v>9.1245437728115775E-2</v>
      </c>
      <c r="E135" s="40">
        <f t="shared" si="30"/>
        <v>0.48941483554405529</v>
      </c>
      <c r="F135" s="40">
        <f t="shared" si="31"/>
        <v>0.68905682203976859</v>
      </c>
    </row>
    <row r="136" spans="1:6" ht="11.25" customHeight="1" x14ac:dyDescent="0.2">
      <c r="A136" s="22"/>
      <c r="B136" s="23" t="s">
        <v>55</v>
      </c>
      <c r="C136" s="40">
        <v>801.78</v>
      </c>
      <c r="D136" s="40">
        <v>0.14000000000000001</v>
      </c>
      <c r="E136" s="40">
        <v>0.63</v>
      </c>
      <c r="F136" s="40">
        <v>0.72</v>
      </c>
    </row>
    <row r="137" spans="1:6" x14ac:dyDescent="0.2">
      <c r="A137" s="22"/>
      <c r="B137" s="23" t="s">
        <v>56</v>
      </c>
      <c r="C137" s="40">
        <v>804.14</v>
      </c>
      <c r="D137" s="40">
        <f t="shared" si="29"/>
        <v>0.29434508219212674</v>
      </c>
      <c r="E137" s="40">
        <v>0.92</v>
      </c>
      <c r="F137" s="40">
        <v>0.69</v>
      </c>
    </row>
    <row r="138" spans="1:6" x14ac:dyDescent="0.2">
      <c r="A138" s="22"/>
      <c r="B138" s="23" t="s">
        <v>57</v>
      </c>
      <c r="C138" s="40">
        <v>809.82</v>
      </c>
      <c r="D138" s="40">
        <f t="shared" si="29"/>
        <v>0.70634466635164372</v>
      </c>
      <c r="E138" s="40">
        <f t="shared" si="30"/>
        <v>1.6251082359732605</v>
      </c>
      <c r="F138" s="40">
        <v>1.72</v>
      </c>
    </row>
    <row r="139" spans="1:6" x14ac:dyDescent="0.2">
      <c r="A139" s="22"/>
      <c r="B139" s="23" t="s">
        <v>58</v>
      </c>
      <c r="C139" s="40">
        <v>813.87</v>
      </c>
      <c r="D139" s="40">
        <f t="shared" si="29"/>
        <v>0.50011113580794575</v>
      </c>
      <c r="E139" s="40">
        <v>2.14</v>
      </c>
      <c r="F139" s="40">
        <v>2.09</v>
      </c>
    </row>
    <row r="140" spans="1:6" x14ac:dyDescent="0.2">
      <c r="A140" s="22"/>
      <c r="B140" s="23" t="s">
        <v>59</v>
      </c>
      <c r="C140" s="40">
        <v>819.25</v>
      </c>
      <c r="D140" s="40">
        <f t="shared" ref="D140" si="32">((C140/C139)-1)*100</f>
        <v>0.66103923230982353</v>
      </c>
      <c r="E140" s="40">
        <f t="shared" si="30"/>
        <v>2.8084882101220954</v>
      </c>
      <c r="F140" s="40">
        <f t="shared" si="31"/>
        <v>2.9467202814777549</v>
      </c>
    </row>
    <row r="141" spans="1:6" x14ac:dyDescent="0.2">
      <c r="A141" s="22"/>
      <c r="B141" s="23" t="s">
        <v>60</v>
      </c>
      <c r="C141" s="40">
        <v>826.39</v>
      </c>
      <c r="D141" s="40">
        <f>((C141/C140)-1)*100</f>
        <v>0.87152883735124309</v>
      </c>
      <c r="E141" s="40">
        <f t="shared" si="30"/>
        <v>3.7044938321181498</v>
      </c>
      <c r="F141" s="40">
        <f t="shared" si="31"/>
        <v>3.9876683025040771</v>
      </c>
    </row>
    <row r="142" spans="1:6" x14ac:dyDescent="0.2">
      <c r="A142" s="22"/>
      <c r="B142" s="23" t="s">
        <v>4</v>
      </c>
      <c r="C142" s="40">
        <v>830.53</v>
      </c>
      <c r="D142" s="40">
        <v>0.48</v>
      </c>
      <c r="E142" s="40">
        <v>4.2</v>
      </c>
      <c r="F142" s="40">
        <v>4.2</v>
      </c>
    </row>
    <row r="143" spans="1:6" x14ac:dyDescent="0.2">
      <c r="A143" s="43"/>
      <c r="B143" s="44" t="s">
        <v>5</v>
      </c>
      <c r="C143" s="46">
        <v>832.15</v>
      </c>
      <c r="D143" s="46">
        <f t="shared" ref="D143:D150" si="33">((C143/C142)-1)*100</f>
        <v>0.19505616895234557</v>
      </c>
      <c r="E143" s="46">
        <f>((C143/C$131)-1)*100</f>
        <v>4.4273218969216988</v>
      </c>
      <c r="F143" s="40">
        <f t="shared" ref="F143:F155" si="34">((C143/C131)-1)*100</f>
        <v>4.4273218969216988</v>
      </c>
    </row>
    <row r="144" spans="1:6" x14ac:dyDescent="0.2">
      <c r="A144" s="29">
        <v>2025</v>
      </c>
      <c r="B144" s="32" t="s">
        <v>51</v>
      </c>
      <c r="C144" s="41">
        <v>835.91</v>
      </c>
      <c r="D144" s="41">
        <f t="shared" si="33"/>
        <v>0.45184161509344012</v>
      </c>
      <c r="E144" s="41">
        <f t="shared" ref="E144:E155" si="35">((C144/C$143)-1)*100</f>
        <v>0.45184161509344012</v>
      </c>
      <c r="F144" s="41">
        <f t="shared" si="34"/>
        <v>4.9320880721046345</v>
      </c>
    </row>
    <row r="145" spans="1:6" x14ac:dyDescent="0.2">
      <c r="A145" s="22"/>
      <c r="B145" s="23" t="s">
        <v>52</v>
      </c>
      <c r="C145" s="40">
        <v>837.68</v>
      </c>
      <c r="D145" s="40">
        <f t="shared" si="33"/>
        <v>0.21174528358316458</v>
      </c>
      <c r="E145" s="40">
        <f t="shared" si="35"/>
        <v>0.66454365198582721</v>
      </c>
      <c r="F145" s="40">
        <f t="shared" si="34"/>
        <v>4.8948772211021785</v>
      </c>
    </row>
    <row r="146" spans="1:6" hidden="1" x14ac:dyDescent="0.2">
      <c r="A146" s="22"/>
      <c r="B146" s="23" t="s">
        <v>53</v>
      </c>
      <c r="C146" s="40"/>
      <c r="D146" s="40">
        <f t="shared" si="33"/>
        <v>-100</v>
      </c>
      <c r="E146" s="40">
        <f t="shared" si="35"/>
        <v>-100</v>
      </c>
      <c r="F146" s="40">
        <f t="shared" si="34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33"/>
        <v>#DIV/0!</v>
      </c>
      <c r="E147" s="40">
        <f t="shared" si="35"/>
        <v>-100</v>
      </c>
      <c r="F147" s="40">
        <f t="shared" si="34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33"/>
        <v>#DIV/0!</v>
      </c>
      <c r="E148" s="40">
        <f t="shared" si="35"/>
        <v>-100</v>
      </c>
      <c r="F148" s="40">
        <f t="shared" si="34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33"/>
        <v>#DIV/0!</v>
      </c>
      <c r="E149" s="40">
        <f t="shared" si="35"/>
        <v>-100</v>
      </c>
      <c r="F149" s="40">
        <f t="shared" si="34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33"/>
        <v>#DIV/0!</v>
      </c>
      <c r="E150" s="40">
        <f t="shared" si="35"/>
        <v>-100</v>
      </c>
      <c r="F150" s="40">
        <f t="shared" si="34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36">((C151/C150)-1)*100</f>
        <v>#DIV/0!</v>
      </c>
      <c r="E151" s="40">
        <f t="shared" si="35"/>
        <v>-100</v>
      </c>
      <c r="F151" s="40">
        <f t="shared" si="34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35"/>
        <v>-100</v>
      </c>
      <c r="F152" s="40">
        <f t="shared" si="34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35"/>
        <v>-100</v>
      </c>
      <c r="F153" s="40">
        <f t="shared" si="34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35"/>
        <v>-100</v>
      </c>
      <c r="F154" s="40">
        <f t="shared" si="34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35"/>
        <v>-100</v>
      </c>
      <c r="F155" s="40">
        <f t="shared" si="34"/>
        <v>-100</v>
      </c>
    </row>
    <row r="156" spans="1:6" x14ac:dyDescent="0.2">
      <c r="A156" s="7" t="s">
        <v>28</v>
      </c>
      <c r="B156" s="19"/>
      <c r="C156" s="20"/>
      <c r="D156" s="20"/>
      <c r="E156" s="20"/>
      <c r="F156" s="21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1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67"/>
  <sheetViews>
    <sheetView showGridLines="0" tabSelected="1" topLeftCell="A130" workbookViewId="0">
      <selection activeCell="I161" sqref="I161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61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62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 t="s">
        <v>3</v>
      </c>
      <c r="D10" s="30" t="s">
        <v>3</v>
      </c>
      <c r="E10" s="35" t="s">
        <v>3</v>
      </c>
      <c r="F10" s="35" t="s">
        <v>3</v>
      </c>
    </row>
    <row r="11" spans="1:6" x14ac:dyDescent="0.2">
      <c r="A11" s="22"/>
      <c r="B11" s="23" t="s">
        <v>5</v>
      </c>
      <c r="C11" s="30" t="s">
        <v>3</v>
      </c>
      <c r="D11" s="30" t="s">
        <v>3</v>
      </c>
      <c r="E11" s="35" t="s">
        <v>3</v>
      </c>
      <c r="F11" s="35" t="s">
        <v>3</v>
      </c>
    </row>
    <row r="12" spans="1:6" x14ac:dyDescent="0.2">
      <c r="A12" s="29">
        <v>2014</v>
      </c>
      <c r="B12" s="32" t="s">
        <v>51</v>
      </c>
      <c r="C12" s="36" t="s">
        <v>3</v>
      </c>
      <c r="D12" s="36" t="s">
        <v>3</v>
      </c>
      <c r="E12" s="37" t="s">
        <v>3</v>
      </c>
      <c r="F12" s="37" t="s">
        <v>3</v>
      </c>
    </row>
    <row r="13" spans="1:6" x14ac:dyDescent="0.2">
      <c r="A13" s="22"/>
      <c r="B13" s="23" t="s">
        <v>52</v>
      </c>
      <c r="C13" s="30" t="s">
        <v>3</v>
      </c>
      <c r="D13" s="30" t="s">
        <v>3</v>
      </c>
      <c r="E13" s="35" t="s">
        <v>3</v>
      </c>
      <c r="F13" s="35" t="s">
        <v>3</v>
      </c>
    </row>
    <row r="14" spans="1:6" x14ac:dyDescent="0.2">
      <c r="A14" s="22"/>
      <c r="B14" s="23" t="s">
        <v>53</v>
      </c>
      <c r="C14" s="30" t="s">
        <v>3</v>
      </c>
      <c r="D14" s="30" t="s">
        <v>3</v>
      </c>
      <c r="E14" s="35" t="s">
        <v>3</v>
      </c>
      <c r="F14" s="35" t="s">
        <v>3</v>
      </c>
    </row>
    <row r="15" spans="1:6" x14ac:dyDescent="0.2">
      <c r="A15" s="22"/>
      <c r="B15" s="23" t="s">
        <v>54</v>
      </c>
      <c r="C15" s="30" t="s">
        <v>3</v>
      </c>
      <c r="D15" s="30" t="s">
        <v>3</v>
      </c>
      <c r="E15" s="35" t="s">
        <v>3</v>
      </c>
      <c r="F15" s="35" t="s">
        <v>3</v>
      </c>
    </row>
    <row r="16" spans="1:6" x14ac:dyDescent="0.2">
      <c r="A16" s="22"/>
      <c r="B16" s="23" t="s">
        <v>55</v>
      </c>
      <c r="C16" s="30" t="s">
        <v>3</v>
      </c>
      <c r="D16" s="30" t="s">
        <v>3</v>
      </c>
      <c r="E16" s="35" t="s">
        <v>3</v>
      </c>
      <c r="F16" s="35" t="s">
        <v>3</v>
      </c>
    </row>
    <row r="17" spans="1:6" x14ac:dyDescent="0.2">
      <c r="A17" s="22"/>
      <c r="B17" s="23" t="s">
        <v>56</v>
      </c>
      <c r="C17" s="30" t="s">
        <v>3</v>
      </c>
      <c r="D17" s="30" t="s">
        <v>3</v>
      </c>
      <c r="E17" s="35" t="s">
        <v>3</v>
      </c>
      <c r="F17" s="35" t="s">
        <v>3</v>
      </c>
    </row>
    <row r="18" spans="1:6" x14ac:dyDescent="0.2">
      <c r="A18" s="22"/>
      <c r="B18" s="23" t="s">
        <v>57</v>
      </c>
      <c r="C18" s="30" t="s">
        <v>3</v>
      </c>
      <c r="D18" s="30" t="s">
        <v>3</v>
      </c>
      <c r="E18" s="35" t="s">
        <v>3</v>
      </c>
      <c r="F18" s="35" t="s">
        <v>3</v>
      </c>
    </row>
    <row r="19" spans="1:6" x14ac:dyDescent="0.2">
      <c r="A19" s="22"/>
      <c r="B19" s="23" t="s">
        <v>58</v>
      </c>
      <c r="C19" s="30" t="s">
        <v>3</v>
      </c>
      <c r="D19" s="30" t="s">
        <v>3</v>
      </c>
      <c r="E19" s="35" t="s">
        <v>3</v>
      </c>
      <c r="F19" s="35" t="s">
        <v>3</v>
      </c>
    </row>
    <row r="20" spans="1:6" x14ac:dyDescent="0.2">
      <c r="A20" s="22"/>
      <c r="B20" s="23" t="s">
        <v>59</v>
      </c>
      <c r="C20" s="30" t="s">
        <v>3</v>
      </c>
      <c r="D20" s="30" t="s">
        <v>3</v>
      </c>
      <c r="E20" s="35" t="s">
        <v>3</v>
      </c>
      <c r="F20" s="35" t="s">
        <v>3</v>
      </c>
    </row>
    <row r="21" spans="1:6" x14ac:dyDescent="0.2">
      <c r="A21" s="22"/>
      <c r="B21" s="23" t="s">
        <v>60</v>
      </c>
      <c r="C21" s="30" t="s">
        <v>3</v>
      </c>
      <c r="D21" s="30" t="s">
        <v>3</v>
      </c>
      <c r="E21" s="35" t="s">
        <v>3</v>
      </c>
      <c r="F21" s="35" t="s">
        <v>3</v>
      </c>
    </row>
    <row r="22" spans="1:6" x14ac:dyDescent="0.2">
      <c r="A22" s="22"/>
      <c r="B22" s="23" t="s">
        <v>4</v>
      </c>
      <c r="C22" s="30" t="s">
        <v>3</v>
      </c>
      <c r="D22" s="30" t="s">
        <v>3</v>
      </c>
      <c r="E22" s="35" t="s">
        <v>3</v>
      </c>
      <c r="F22" s="35" t="s">
        <v>3</v>
      </c>
    </row>
    <row r="23" spans="1:6" x14ac:dyDescent="0.2">
      <c r="A23" s="22"/>
      <c r="B23" s="23" t="s">
        <v>5</v>
      </c>
      <c r="C23" s="30" t="s">
        <v>3</v>
      </c>
      <c r="D23" s="30" t="s">
        <v>3</v>
      </c>
      <c r="E23" s="35" t="s">
        <v>3</v>
      </c>
      <c r="F23" s="35" t="s">
        <v>3</v>
      </c>
    </row>
    <row r="24" spans="1:6" x14ac:dyDescent="0.2">
      <c r="A24" s="29">
        <v>2015</v>
      </c>
      <c r="B24" s="32" t="s">
        <v>51</v>
      </c>
      <c r="C24" s="36" t="s">
        <v>3</v>
      </c>
      <c r="D24" s="36" t="s">
        <v>3</v>
      </c>
      <c r="E24" s="37" t="s">
        <v>3</v>
      </c>
      <c r="F24" s="37" t="s">
        <v>3</v>
      </c>
    </row>
    <row r="25" spans="1:6" x14ac:dyDescent="0.2">
      <c r="A25" s="22"/>
      <c r="B25" s="23" t="s">
        <v>52</v>
      </c>
      <c r="C25" s="30" t="s">
        <v>3</v>
      </c>
      <c r="D25" s="30" t="s">
        <v>3</v>
      </c>
      <c r="E25" s="35" t="s">
        <v>3</v>
      </c>
      <c r="F25" s="35" t="s">
        <v>3</v>
      </c>
    </row>
    <row r="26" spans="1:6" x14ac:dyDescent="0.2">
      <c r="A26" s="22"/>
      <c r="B26" s="23" t="s">
        <v>53</v>
      </c>
      <c r="C26" s="30" t="s">
        <v>3</v>
      </c>
      <c r="D26" s="30" t="s">
        <v>3</v>
      </c>
      <c r="E26" s="35" t="s">
        <v>3</v>
      </c>
      <c r="F26" s="35" t="s">
        <v>3</v>
      </c>
    </row>
    <row r="27" spans="1:6" x14ac:dyDescent="0.2">
      <c r="A27" s="22"/>
      <c r="B27" s="23" t="s">
        <v>54</v>
      </c>
      <c r="C27" s="30" t="s">
        <v>3</v>
      </c>
      <c r="D27" s="30" t="s">
        <v>3</v>
      </c>
      <c r="E27" s="35" t="s">
        <v>3</v>
      </c>
      <c r="F27" s="35" t="s">
        <v>3</v>
      </c>
    </row>
    <row r="28" spans="1:6" x14ac:dyDescent="0.2">
      <c r="A28" s="22"/>
      <c r="B28" s="23" t="s">
        <v>55</v>
      </c>
      <c r="C28" s="30" t="s">
        <v>3</v>
      </c>
      <c r="D28" s="30" t="s">
        <v>3</v>
      </c>
      <c r="E28" s="35" t="s">
        <v>3</v>
      </c>
      <c r="F28" s="35" t="s">
        <v>3</v>
      </c>
    </row>
    <row r="29" spans="1:6" x14ac:dyDescent="0.2">
      <c r="A29" s="22"/>
      <c r="B29" s="23" t="s">
        <v>56</v>
      </c>
      <c r="C29" s="30" t="s">
        <v>3</v>
      </c>
      <c r="D29" s="30" t="s">
        <v>3</v>
      </c>
      <c r="E29" s="35" t="s">
        <v>3</v>
      </c>
      <c r="F29" s="35" t="s">
        <v>3</v>
      </c>
    </row>
    <row r="30" spans="1:6" x14ac:dyDescent="0.2">
      <c r="A30" s="22"/>
      <c r="B30" s="23" t="s">
        <v>57</v>
      </c>
      <c r="C30" s="30" t="s">
        <v>3</v>
      </c>
      <c r="D30" s="30" t="s">
        <v>3</v>
      </c>
      <c r="E30" s="35" t="s">
        <v>3</v>
      </c>
      <c r="F30" s="35" t="s">
        <v>3</v>
      </c>
    </row>
    <row r="31" spans="1:6" x14ac:dyDescent="0.2">
      <c r="A31" s="22"/>
      <c r="B31" s="23" t="s">
        <v>58</v>
      </c>
      <c r="C31" s="30" t="s">
        <v>3</v>
      </c>
      <c r="D31" s="30" t="s">
        <v>3</v>
      </c>
      <c r="E31" s="35" t="s">
        <v>3</v>
      </c>
      <c r="F31" s="35" t="s">
        <v>3</v>
      </c>
    </row>
    <row r="32" spans="1:6" x14ac:dyDescent="0.2">
      <c r="A32" s="22"/>
      <c r="B32" s="23" t="s">
        <v>59</v>
      </c>
      <c r="C32" s="30" t="s">
        <v>3</v>
      </c>
      <c r="D32" s="30" t="s">
        <v>3</v>
      </c>
      <c r="E32" s="35" t="s">
        <v>3</v>
      </c>
      <c r="F32" s="35" t="s">
        <v>3</v>
      </c>
    </row>
    <row r="33" spans="1:6" x14ac:dyDescent="0.2">
      <c r="A33" s="22"/>
      <c r="B33" s="23" t="s">
        <v>60</v>
      </c>
      <c r="C33" s="30" t="s">
        <v>3</v>
      </c>
      <c r="D33" s="30" t="s">
        <v>3</v>
      </c>
      <c r="E33" s="35" t="s">
        <v>3</v>
      </c>
      <c r="F33" s="35" t="s">
        <v>3</v>
      </c>
    </row>
    <row r="34" spans="1:6" x14ac:dyDescent="0.2">
      <c r="A34" s="22"/>
      <c r="B34" s="23" t="s">
        <v>4</v>
      </c>
      <c r="C34" s="30" t="s">
        <v>3</v>
      </c>
      <c r="D34" s="30" t="s">
        <v>3</v>
      </c>
      <c r="E34" s="35" t="s">
        <v>3</v>
      </c>
      <c r="F34" s="35" t="s">
        <v>3</v>
      </c>
    </row>
    <row r="35" spans="1:6" x14ac:dyDescent="0.2">
      <c r="A35" s="22"/>
      <c r="B35" s="23" t="s">
        <v>5</v>
      </c>
      <c r="C35" s="40">
        <v>602.55999999999995</v>
      </c>
      <c r="D35" s="40">
        <v>0.25</v>
      </c>
      <c r="E35" s="40">
        <v>6.69</v>
      </c>
      <c r="F35" s="40">
        <v>6.69</v>
      </c>
    </row>
    <row r="36" spans="1:6" x14ac:dyDescent="0.2">
      <c r="A36" s="29">
        <v>2016</v>
      </c>
      <c r="B36" s="32" t="s">
        <v>51</v>
      </c>
      <c r="C36" s="41">
        <v>604.29</v>
      </c>
      <c r="D36" s="41">
        <f t="shared" ref="D36:D59" si="0">((C36/C35)-1)*100</f>
        <v>0.28710833775889011</v>
      </c>
      <c r="E36" s="41">
        <f>((C36/C$35)-1)*100</f>
        <v>0.28710833775889011</v>
      </c>
      <c r="F36" s="41">
        <v>6.62</v>
      </c>
    </row>
    <row r="37" spans="1:6" x14ac:dyDescent="0.2">
      <c r="A37" s="22"/>
      <c r="B37" s="23" t="s">
        <v>52</v>
      </c>
      <c r="C37" s="40">
        <v>604.30999999999995</v>
      </c>
      <c r="D37" s="40">
        <f t="shared" si="0"/>
        <v>3.3096691985701199E-3</v>
      </c>
      <c r="E37" s="40">
        <f t="shared" ref="E37:E47" si="1">((C37/C$35)-1)*100</f>
        <v>0.29042750929368921</v>
      </c>
      <c r="F37" s="40">
        <v>6.35</v>
      </c>
    </row>
    <row r="38" spans="1:6" x14ac:dyDescent="0.2">
      <c r="A38" s="22"/>
      <c r="B38" s="23" t="s">
        <v>53</v>
      </c>
      <c r="C38" s="40">
        <v>605.16</v>
      </c>
      <c r="D38" s="40">
        <f t="shared" si="0"/>
        <v>0.14065628568118438</v>
      </c>
      <c r="E38" s="40">
        <f t="shared" si="1"/>
        <v>0.43149229952204049</v>
      </c>
      <c r="F38" s="40">
        <v>5.78</v>
      </c>
    </row>
    <row r="39" spans="1:6" x14ac:dyDescent="0.2">
      <c r="A39" s="22"/>
      <c r="B39" s="23" t="s">
        <v>54</v>
      </c>
      <c r="C39" s="40">
        <v>605.74</v>
      </c>
      <c r="D39" s="40">
        <f t="shared" si="0"/>
        <v>9.5842421838865377E-2</v>
      </c>
      <c r="E39" s="40">
        <f t="shared" si="1"/>
        <v>0.52774827403081481</v>
      </c>
      <c r="F39" s="40">
        <v>2.71</v>
      </c>
    </row>
    <row r="40" spans="1:6" x14ac:dyDescent="0.2">
      <c r="A40" s="22"/>
      <c r="B40" s="23" t="s">
        <v>55</v>
      </c>
      <c r="C40" s="40">
        <v>605.29999999999995</v>
      </c>
      <c r="D40" s="40">
        <f t="shared" si="0"/>
        <v>-7.2638425727222788E-2</v>
      </c>
      <c r="E40" s="40">
        <f t="shared" si="1"/>
        <v>0.4547265002655454</v>
      </c>
      <c r="F40" s="40">
        <v>2.2400000000000002</v>
      </c>
    </row>
    <row r="41" spans="1:6" x14ac:dyDescent="0.2">
      <c r="A41" s="22"/>
      <c r="B41" s="23" t="s">
        <v>56</v>
      </c>
      <c r="C41" s="40">
        <v>606.16999999999996</v>
      </c>
      <c r="D41" s="40">
        <f t="shared" si="0"/>
        <v>0.14373038162893703</v>
      </c>
      <c r="E41" s="40">
        <f t="shared" si="1"/>
        <v>0.59911046202867357</v>
      </c>
      <c r="F41" s="40">
        <v>2.04</v>
      </c>
    </row>
    <row r="42" spans="1:6" x14ac:dyDescent="0.2">
      <c r="A42" s="22"/>
      <c r="B42" s="23" t="s">
        <v>57</v>
      </c>
      <c r="C42" s="40">
        <v>605.94000000000005</v>
      </c>
      <c r="D42" s="40">
        <f t="shared" si="0"/>
        <v>-3.7943151261177199E-2</v>
      </c>
      <c r="E42" s="40">
        <f t="shared" si="1"/>
        <v>0.56093998937867262</v>
      </c>
      <c r="F42" s="40">
        <v>1.82</v>
      </c>
    </row>
    <row r="43" spans="1:6" x14ac:dyDescent="0.2">
      <c r="A43" s="22"/>
      <c r="B43" s="23" t="s">
        <v>58</v>
      </c>
      <c r="C43" s="40">
        <v>609.13</v>
      </c>
      <c r="D43" s="40">
        <f t="shared" si="0"/>
        <v>0.52645476449812989</v>
      </c>
      <c r="E43" s="40">
        <f t="shared" si="1"/>
        <v>1.0903478491768537</v>
      </c>
      <c r="F43" s="40">
        <v>1.87</v>
      </c>
    </row>
    <row r="44" spans="1:6" x14ac:dyDescent="0.2">
      <c r="A44" s="22"/>
      <c r="B44" s="23" t="s">
        <v>59</v>
      </c>
      <c r="C44" s="40">
        <v>613.73</v>
      </c>
      <c r="D44" s="40">
        <f t="shared" si="0"/>
        <v>0.75517541411522782</v>
      </c>
      <c r="E44" s="40">
        <f t="shared" si="1"/>
        <v>1.8537573021773834</v>
      </c>
      <c r="F44" s="40">
        <v>2.66</v>
      </c>
    </row>
    <row r="45" spans="1:6" x14ac:dyDescent="0.2">
      <c r="A45" s="22"/>
      <c r="B45" s="23" t="s">
        <v>60</v>
      </c>
      <c r="C45" s="40">
        <v>614.87</v>
      </c>
      <c r="D45" s="40">
        <f t="shared" si="0"/>
        <v>0.18574943379010556</v>
      </c>
      <c r="E45" s="40">
        <f t="shared" si="1"/>
        <v>2.042950079660133</v>
      </c>
      <c r="F45" s="40">
        <v>2.52</v>
      </c>
    </row>
    <row r="46" spans="1:6" x14ac:dyDescent="0.2">
      <c r="A46" s="22"/>
      <c r="B46" s="23" t="s">
        <v>4</v>
      </c>
      <c r="C46" s="40">
        <v>615.4</v>
      </c>
      <c r="D46" s="40">
        <f t="shared" si="0"/>
        <v>8.6197082310079942E-2</v>
      </c>
      <c r="E46" s="40">
        <f t="shared" si="1"/>
        <v>2.1309081253319206</v>
      </c>
      <c r="F46" s="40">
        <v>2.38</v>
      </c>
    </row>
    <row r="47" spans="1:6" x14ac:dyDescent="0.2">
      <c r="A47" s="22"/>
      <c r="B47" s="23" t="s">
        <v>5</v>
      </c>
      <c r="C47" s="40">
        <v>615.96</v>
      </c>
      <c r="D47" s="40">
        <f t="shared" si="0"/>
        <v>9.0997725056873868E-2</v>
      </c>
      <c r="E47" s="40">
        <f t="shared" si="1"/>
        <v>2.2238449283059181</v>
      </c>
      <c r="F47" s="40">
        <f t="shared" ref="F47:F59" si="2">((C47/C35)-1)*100</f>
        <v>2.2238449283059181</v>
      </c>
    </row>
    <row r="48" spans="1:6" x14ac:dyDescent="0.2">
      <c r="A48" s="29">
        <v>2017</v>
      </c>
      <c r="B48" s="32" t="s">
        <v>51</v>
      </c>
      <c r="C48" s="41">
        <v>617.48</v>
      </c>
      <c r="D48" s="41">
        <f t="shared" si="0"/>
        <v>0.24676927073186139</v>
      </c>
      <c r="E48" s="41">
        <f>((C48/C$47)-1)*100</f>
        <v>0.24676927073186139</v>
      </c>
      <c r="F48" s="41">
        <f t="shared" si="2"/>
        <v>2.1827268364527086</v>
      </c>
    </row>
    <row r="49" spans="1:6" x14ac:dyDescent="0.2">
      <c r="A49" s="22"/>
      <c r="B49" s="23" t="s">
        <v>52</v>
      </c>
      <c r="C49" s="40">
        <v>618.46</v>
      </c>
      <c r="D49" s="40">
        <f t="shared" si="0"/>
        <v>0.15870959383299521</v>
      </c>
      <c r="E49" s="40">
        <f t="shared" ref="E49:E59" si="3">((C49/C$47)-1)*100</f>
        <v>0.40587051107214833</v>
      </c>
      <c r="F49" s="40">
        <f t="shared" si="2"/>
        <v>2.3415134616339373</v>
      </c>
    </row>
    <row r="50" spans="1:6" x14ac:dyDescent="0.2">
      <c r="A50" s="22"/>
      <c r="B50" s="23" t="s">
        <v>53</v>
      </c>
      <c r="C50" s="40">
        <v>617.77</v>
      </c>
      <c r="D50" s="40">
        <f t="shared" si="0"/>
        <v>-0.11156744171005872</v>
      </c>
      <c r="E50" s="40">
        <f t="shared" si="3"/>
        <v>0.29385025001622544</v>
      </c>
      <c r="F50" s="40">
        <f t="shared" si="2"/>
        <v>2.0837464472205802</v>
      </c>
    </row>
    <row r="51" spans="1:6" x14ac:dyDescent="0.2">
      <c r="A51" s="22"/>
      <c r="B51" s="23" t="s">
        <v>54</v>
      </c>
      <c r="C51" s="40">
        <v>617.80999999999995</v>
      </c>
      <c r="D51" s="40">
        <f t="shared" si="0"/>
        <v>6.4749016624343625E-3</v>
      </c>
      <c r="E51" s="40">
        <f t="shared" si="3"/>
        <v>0.30034417819337911</v>
      </c>
      <c r="F51" s="40">
        <f t="shared" si="2"/>
        <v>1.9926040875622997</v>
      </c>
    </row>
    <row r="52" spans="1:6" x14ac:dyDescent="0.2">
      <c r="A52" s="22"/>
      <c r="B52" s="23" t="s">
        <v>55</v>
      </c>
      <c r="C52" s="40">
        <v>621.15</v>
      </c>
      <c r="D52" s="40">
        <f t="shared" si="0"/>
        <v>0.54061928424598005</v>
      </c>
      <c r="E52" s="40">
        <f t="shared" si="3"/>
        <v>0.84258718098577656</v>
      </c>
      <c r="F52" s="40">
        <f t="shared" si="2"/>
        <v>2.6185362630100739</v>
      </c>
    </row>
    <row r="53" spans="1:6" x14ac:dyDescent="0.2">
      <c r="A53" s="22"/>
      <c r="B53" s="23" t="s">
        <v>56</v>
      </c>
      <c r="C53" s="40">
        <v>621.35</v>
      </c>
      <c r="D53" s="40">
        <f t="shared" si="0"/>
        <v>3.2198341785405482E-2</v>
      </c>
      <c r="E53" s="40">
        <f t="shared" si="3"/>
        <v>0.87505682187154488</v>
      </c>
      <c r="F53" s="40">
        <f t="shared" si="2"/>
        <v>2.5042479832390274</v>
      </c>
    </row>
    <row r="54" spans="1:6" x14ac:dyDescent="0.2">
      <c r="A54" s="22"/>
      <c r="B54" s="23" t="s">
        <v>57</v>
      </c>
      <c r="C54" s="40">
        <v>622.49</v>
      </c>
      <c r="D54" s="40">
        <f>((C54/C53)-1)*100</f>
        <v>0.18347147340467274</v>
      </c>
      <c r="E54" s="40">
        <f>((C54/C$47)-1)*100</f>
        <v>1.0601337749204465</v>
      </c>
      <c r="F54" s="40">
        <f>((C54/C42)-1)*100</f>
        <v>2.7312935274119488</v>
      </c>
    </row>
    <row r="55" spans="1:6" x14ac:dyDescent="0.2">
      <c r="A55" s="22"/>
      <c r="B55" s="23" t="s">
        <v>58</v>
      </c>
      <c r="C55" s="40">
        <v>624.02</v>
      </c>
      <c r="D55" s="40">
        <f t="shared" si="0"/>
        <v>0.24578708091695933</v>
      </c>
      <c r="E55" s="40">
        <f t="shared" si="3"/>
        <v>1.3085265276965963</v>
      </c>
      <c r="F55" s="40">
        <f t="shared" si="2"/>
        <v>2.4444699817772975</v>
      </c>
    </row>
    <row r="56" spans="1:6" x14ac:dyDescent="0.2">
      <c r="A56" s="22"/>
      <c r="B56" s="23" t="s">
        <v>59</v>
      </c>
      <c r="C56" s="40">
        <v>624.48</v>
      </c>
      <c r="D56" s="40">
        <f>((C56/C55)-1)*100</f>
        <v>7.3715586038924918E-2</v>
      </c>
      <c r="E56" s="40">
        <f>((C56/C$47)-1)*100</f>
        <v>1.3832067017338856</v>
      </c>
      <c r="F56" s="40">
        <f>((C56/C44)-1)*100</f>
        <v>1.7515845730207147</v>
      </c>
    </row>
    <row r="57" spans="1:6" x14ac:dyDescent="0.2">
      <c r="A57" s="22"/>
      <c r="B57" s="23" t="s">
        <v>60</v>
      </c>
      <c r="C57" s="40">
        <v>627.87</v>
      </c>
      <c r="D57" s="40">
        <f t="shared" si="0"/>
        <v>0.54285165257494938</v>
      </c>
      <c r="E57" s="40">
        <f t="shared" si="3"/>
        <v>1.9335671147477029</v>
      </c>
      <c r="F57" s="40">
        <f t="shared" si="2"/>
        <v>2.1142680566623939</v>
      </c>
    </row>
    <row r="58" spans="1:6" x14ac:dyDescent="0.2">
      <c r="A58" s="22"/>
      <c r="B58" s="23" t="s">
        <v>4</v>
      </c>
      <c r="C58" s="40">
        <v>631.41999999999996</v>
      </c>
      <c r="D58" s="40">
        <f t="shared" si="0"/>
        <v>0.56540366636403938</v>
      </c>
      <c r="E58" s="40">
        <f t="shared" si="3"/>
        <v>2.5099032404701571</v>
      </c>
      <c r="F58" s="40">
        <f t="shared" si="2"/>
        <v>2.6031849203769886</v>
      </c>
    </row>
    <row r="59" spans="1:6" x14ac:dyDescent="0.2">
      <c r="A59" s="43"/>
      <c r="B59" s="44" t="s">
        <v>5</v>
      </c>
      <c r="C59" s="46">
        <v>634.19000000000005</v>
      </c>
      <c r="D59" s="46">
        <f t="shared" si="0"/>
        <v>0.43869373792406741</v>
      </c>
      <c r="E59" s="46">
        <f t="shared" si="3"/>
        <v>2.9596077667380927</v>
      </c>
      <c r="F59" s="46">
        <f t="shared" si="2"/>
        <v>2.9596077667380927</v>
      </c>
    </row>
    <row r="60" spans="1:6" x14ac:dyDescent="0.2">
      <c r="A60" s="29">
        <v>2018</v>
      </c>
      <c r="B60" s="32" t="s">
        <v>51</v>
      </c>
      <c r="C60" s="40">
        <v>636.54999999999995</v>
      </c>
      <c r="D60" s="40">
        <f>((C60/C59)-1)*100</f>
        <v>0.37212822655670053</v>
      </c>
      <c r="E60" s="40">
        <f>((C60/C$59)-1)*100</f>
        <v>0.37212822655670053</v>
      </c>
      <c r="F60" s="40">
        <f>((C60/C48)-1)*100</f>
        <v>3.0883591371380303</v>
      </c>
    </row>
    <row r="61" spans="1:6" x14ac:dyDescent="0.2">
      <c r="A61" s="22"/>
      <c r="B61" s="23" t="s">
        <v>52</v>
      </c>
      <c r="C61" s="40">
        <v>639.73</v>
      </c>
      <c r="D61" s="40">
        <f t="shared" ref="D61:D71" si="4">((C61/C60)-1)*100</f>
        <v>0.49956798366193045</v>
      </c>
      <c r="E61" s="40">
        <f t="shared" ref="E61:E71" si="5">((C61/C$59)-1)*100</f>
        <v>0.87355524369667759</v>
      </c>
      <c r="F61" s="40">
        <f t="shared" ref="F61:F71" si="6">((C61/C49)-1)*100</f>
        <v>3.4391876596707949</v>
      </c>
    </row>
    <row r="62" spans="1:6" x14ac:dyDescent="0.2">
      <c r="A62" s="22"/>
      <c r="B62" s="23" t="s">
        <v>53</v>
      </c>
      <c r="C62" s="40">
        <v>645</v>
      </c>
      <c r="D62" s="40">
        <f t="shared" si="4"/>
        <v>0.82378503431135286</v>
      </c>
      <c r="E62" s="40">
        <f t="shared" si="5"/>
        <v>1.7045364953720332</v>
      </c>
      <c r="F62" s="40">
        <f t="shared" si="6"/>
        <v>4.4077893066999163</v>
      </c>
    </row>
    <row r="63" spans="1:6" x14ac:dyDescent="0.2">
      <c r="A63" s="22"/>
      <c r="B63" s="23" t="s">
        <v>54</v>
      </c>
      <c r="C63" s="40">
        <v>645.83000000000004</v>
      </c>
      <c r="D63" s="40">
        <f t="shared" si="4"/>
        <v>0.12868217054264885</v>
      </c>
      <c r="E63" s="40">
        <f t="shared" si="5"/>
        <v>1.8354121004746204</v>
      </c>
      <c r="F63" s="40">
        <f t="shared" si="6"/>
        <v>4.535374953464677</v>
      </c>
    </row>
    <row r="64" spans="1:6" x14ac:dyDescent="0.2">
      <c r="A64" s="22"/>
      <c r="B64" s="23" t="s">
        <v>55</v>
      </c>
      <c r="C64" s="40">
        <v>647.24</v>
      </c>
      <c r="D64" s="40">
        <f t="shared" si="4"/>
        <v>0.21832370747718599</v>
      </c>
      <c r="E64" s="40">
        <f t="shared" si="5"/>
        <v>2.0577429476970499</v>
      </c>
      <c r="F64" s="40">
        <f t="shared" si="6"/>
        <v>4.200273685905187</v>
      </c>
    </row>
    <row r="65" spans="1:6" x14ac:dyDescent="0.2">
      <c r="A65" s="22"/>
      <c r="B65" s="23" t="s">
        <v>56</v>
      </c>
      <c r="C65" s="40">
        <v>649.20000000000005</v>
      </c>
      <c r="D65" s="40">
        <f>((C65/C64)-1)*100</f>
        <v>0.30282430010506456</v>
      </c>
      <c r="E65" s="40">
        <f>((C65/C$59)-1)*100</f>
        <v>2.3667985934814562</v>
      </c>
      <c r="F65" s="40">
        <f>((C65/C53)-1)*100</f>
        <v>4.4821759072986245</v>
      </c>
    </row>
    <row r="66" spans="1:6" x14ac:dyDescent="0.2">
      <c r="A66" s="22"/>
      <c r="B66" s="23" t="s">
        <v>57</v>
      </c>
      <c r="C66" s="40">
        <v>652.07000000000005</v>
      </c>
      <c r="D66" s="40">
        <f t="shared" si="4"/>
        <v>0.44208256315465544</v>
      </c>
      <c r="E66" s="40">
        <f t="shared" si="5"/>
        <v>2.8193443605228685</v>
      </c>
      <c r="F66" s="40">
        <f t="shared" si="6"/>
        <v>4.7518835643946211</v>
      </c>
    </row>
    <row r="67" spans="1:6" x14ac:dyDescent="0.2">
      <c r="A67" s="22"/>
      <c r="B67" s="23" t="s">
        <v>58</v>
      </c>
      <c r="C67" s="40">
        <v>654.99</v>
      </c>
      <c r="D67" s="40">
        <f t="shared" si="4"/>
        <v>0.44780468354623792</v>
      </c>
      <c r="E67" s="40">
        <f t="shared" si="5"/>
        <v>3.2797742001608343</v>
      </c>
      <c r="F67" s="40">
        <f t="shared" si="6"/>
        <v>4.9629819557065469</v>
      </c>
    </row>
    <row r="68" spans="1:6" x14ac:dyDescent="0.2">
      <c r="A68" s="22"/>
      <c r="B68" s="23" t="s">
        <v>59</v>
      </c>
      <c r="C68" s="40">
        <v>656.79</v>
      </c>
      <c r="D68" s="40">
        <f t="shared" si="4"/>
        <v>0.27481335592909328</v>
      </c>
      <c r="E68" s="40">
        <f t="shared" si="5"/>
        <v>3.5636008136362696</v>
      </c>
      <c r="F68" s="40">
        <f t="shared" si="6"/>
        <v>5.173904688700981</v>
      </c>
    </row>
    <row r="69" spans="1:6" x14ac:dyDescent="0.2">
      <c r="A69" s="22"/>
      <c r="B69" s="23" t="s">
        <v>60</v>
      </c>
      <c r="C69" s="40">
        <v>658.86</v>
      </c>
      <c r="D69" s="40">
        <f t="shared" si="4"/>
        <v>0.31516923217467241</v>
      </c>
      <c r="E69" s="40">
        <f t="shared" si="5"/>
        <v>3.8900014191330712</v>
      </c>
      <c r="F69" s="40">
        <f t="shared" si="6"/>
        <v>4.9357351044005959</v>
      </c>
    </row>
    <row r="70" spans="1:6" x14ac:dyDescent="0.2">
      <c r="A70" s="22"/>
      <c r="B70" s="23" t="s">
        <v>4</v>
      </c>
      <c r="C70" s="40">
        <v>660.02</v>
      </c>
      <c r="D70" s="40">
        <f t="shared" si="4"/>
        <v>0.17606168229973296</v>
      </c>
      <c r="E70" s="40">
        <f t="shared" si="5"/>
        <v>4.0729119033728001</v>
      </c>
      <c r="F70" s="40">
        <f t="shared" si="6"/>
        <v>4.5294732507681124</v>
      </c>
    </row>
    <row r="71" spans="1:6" x14ac:dyDescent="0.2">
      <c r="A71" s="43"/>
      <c r="B71" s="44" t="s">
        <v>5</v>
      </c>
      <c r="C71" s="40">
        <v>661.87</v>
      </c>
      <c r="D71" s="40">
        <f t="shared" si="4"/>
        <v>0.280294536529202</v>
      </c>
      <c r="E71" s="40">
        <f t="shared" si="5"/>
        <v>4.3646225894447888</v>
      </c>
      <c r="F71" s="40">
        <f t="shared" si="6"/>
        <v>4.3646225894447888</v>
      </c>
    </row>
    <row r="72" spans="1:6" x14ac:dyDescent="0.2">
      <c r="A72" s="29">
        <v>2019</v>
      </c>
      <c r="B72" s="32" t="s">
        <v>51</v>
      </c>
      <c r="C72" s="41">
        <v>664.98</v>
      </c>
      <c r="D72" s="41">
        <f>((C72/C71)-1)*100</f>
        <v>0.4698807923006143</v>
      </c>
      <c r="E72" s="41">
        <f>((C72/C$71)-1)*100</f>
        <v>0.4698807923006143</v>
      </c>
      <c r="F72" s="41">
        <f>((C72/C60)-1)*100</f>
        <v>4.4662634514178068</v>
      </c>
    </row>
    <row r="73" spans="1:6" x14ac:dyDescent="0.2">
      <c r="A73" s="22"/>
      <c r="B73" s="23" t="s">
        <v>52</v>
      </c>
      <c r="C73" s="40">
        <v>667.19</v>
      </c>
      <c r="D73" s="40">
        <f t="shared" ref="D73:D76" si="7">((C73/C72)-1)*100</f>
        <v>0.33234082228037476</v>
      </c>
      <c r="E73" s="40">
        <f>((C73/C$71)-1)*100</f>
        <v>0.80378322026983806</v>
      </c>
      <c r="F73" s="40">
        <f t="shared" ref="F73:F76" si="8">((C73/C61)-1)*100</f>
        <v>4.2924358713832378</v>
      </c>
    </row>
    <row r="74" spans="1:6" x14ac:dyDescent="0.2">
      <c r="A74" s="22"/>
      <c r="B74" s="23" t="s">
        <v>53</v>
      </c>
      <c r="C74" s="40">
        <v>670.97</v>
      </c>
      <c r="D74" s="40">
        <f t="shared" si="7"/>
        <v>0.56655525412550034</v>
      </c>
      <c r="E74" s="40">
        <f t="shared" ref="E74:E83" si="9">((C74/C$71)-1)*100</f>
        <v>1.3748923504615762</v>
      </c>
      <c r="F74" s="40">
        <f t="shared" si="8"/>
        <v>4.0263565891472952</v>
      </c>
    </row>
    <row r="75" spans="1:6" x14ac:dyDescent="0.2">
      <c r="A75" s="22"/>
      <c r="B75" s="23" t="s">
        <v>54</v>
      </c>
      <c r="C75" s="40">
        <v>673.43</v>
      </c>
      <c r="D75" s="40">
        <f t="shared" si="7"/>
        <v>0.36663338152225222</v>
      </c>
      <c r="E75" s="40">
        <f t="shared" si="9"/>
        <v>1.7465665463006319</v>
      </c>
      <c r="F75" s="40">
        <f t="shared" si="8"/>
        <v>4.2735704442345313</v>
      </c>
    </row>
    <row r="76" spans="1:6" x14ac:dyDescent="0.2">
      <c r="A76" s="22"/>
      <c r="B76" s="23" t="s">
        <v>55</v>
      </c>
      <c r="C76" s="40">
        <v>675.89</v>
      </c>
      <c r="D76" s="40">
        <f t="shared" si="7"/>
        <v>0.36529409144232527</v>
      </c>
      <c r="E76" s="40">
        <f t="shared" si="9"/>
        <v>2.1182407421396876</v>
      </c>
      <c r="F76" s="40">
        <f t="shared" si="8"/>
        <v>4.4264878561275589</v>
      </c>
    </row>
    <row r="77" spans="1:6" x14ac:dyDescent="0.2">
      <c r="A77" s="22"/>
      <c r="B77" s="23" t="s">
        <v>56</v>
      </c>
      <c r="C77" s="40">
        <v>676.44</v>
      </c>
      <c r="D77" s="40">
        <f>((C77/C76)-1)*100</f>
        <v>8.1374188107541379E-2</v>
      </c>
      <c r="E77" s="40">
        <f t="shared" si="9"/>
        <v>2.201338631453309</v>
      </c>
      <c r="F77" s="40">
        <f>((C77/C65)-1)*100</f>
        <v>4.1959334565619288</v>
      </c>
    </row>
    <row r="78" spans="1:6" x14ac:dyDescent="0.2">
      <c r="A78" s="22"/>
      <c r="B78" s="23" t="s">
        <v>57</v>
      </c>
      <c r="C78" s="40">
        <v>677.28</v>
      </c>
      <c r="D78" s="40">
        <f t="shared" ref="D78:D95" si="10">((C78/C77)-1)*100</f>
        <v>0.12417952811778488</v>
      </c>
      <c r="E78" s="40">
        <f t="shared" si="9"/>
        <v>2.328251771495915</v>
      </c>
      <c r="F78" s="40">
        <f t="shared" ref="F78:F90" si="11">((C78/C66)-1)*100</f>
        <v>3.8661493397947888</v>
      </c>
    </row>
    <row r="79" spans="1:6" x14ac:dyDescent="0.2">
      <c r="A79" s="22"/>
      <c r="B79" s="23" t="s">
        <v>58</v>
      </c>
      <c r="C79" s="40">
        <v>680.2</v>
      </c>
      <c r="D79" s="40">
        <f t="shared" si="10"/>
        <v>0.43113630994566776</v>
      </c>
      <c r="E79" s="40">
        <f>((C79/C$71)-1)*100</f>
        <v>2.7694260202154597</v>
      </c>
      <c r="F79" s="40">
        <f t="shared" si="11"/>
        <v>3.8489137238736593</v>
      </c>
    </row>
    <row r="80" spans="1:6" x14ac:dyDescent="0.2">
      <c r="A80" s="22"/>
      <c r="B80" s="23" t="s">
        <v>59</v>
      </c>
      <c r="C80" s="40">
        <v>681.19</v>
      </c>
      <c r="D80" s="40">
        <f t="shared" si="10"/>
        <v>0.14554542781535229</v>
      </c>
      <c r="E80" s="40">
        <f t="shared" si="9"/>
        <v>2.9190022209799604</v>
      </c>
      <c r="F80" s="40">
        <f t="shared" si="11"/>
        <v>3.7150382923004432</v>
      </c>
    </row>
    <row r="81" spans="1:6" x14ac:dyDescent="0.2">
      <c r="A81" s="22"/>
      <c r="B81" s="23" t="s">
        <v>60</v>
      </c>
      <c r="C81" s="40">
        <v>683.93</v>
      </c>
      <c r="D81" s="40">
        <f t="shared" si="10"/>
        <v>0.40223726126336068</v>
      </c>
      <c r="E81" s="40">
        <f t="shared" si="9"/>
        <v>3.3329807968331959</v>
      </c>
      <c r="F81" s="40">
        <f t="shared" si="11"/>
        <v>3.805057220046737</v>
      </c>
    </row>
    <row r="82" spans="1:6" x14ac:dyDescent="0.2">
      <c r="A82" s="22"/>
      <c r="B82" s="23" t="s">
        <v>4</v>
      </c>
      <c r="C82" s="40">
        <v>686.23</v>
      </c>
      <c r="D82" s="40">
        <f t="shared" si="10"/>
        <v>0.3362917257614173</v>
      </c>
      <c r="E82" s="40">
        <f>((C82/C$71)-1)*100</f>
        <v>3.6804810612355965</v>
      </c>
      <c r="F82" s="40">
        <f>((C82/C70)-1)*100</f>
        <v>3.9710917850974248</v>
      </c>
    </row>
    <row r="83" spans="1:6" x14ac:dyDescent="0.2">
      <c r="A83" s="43"/>
      <c r="B83" s="44" t="s">
        <v>5</v>
      </c>
      <c r="C83" s="40">
        <v>686.77</v>
      </c>
      <c r="D83" s="40">
        <f t="shared" si="10"/>
        <v>7.8690817947335567E-2</v>
      </c>
      <c r="E83" s="40">
        <f t="shared" si="9"/>
        <v>3.762068079834413</v>
      </c>
      <c r="F83" s="40">
        <f t="shared" si="11"/>
        <v>3.762068079834413</v>
      </c>
    </row>
    <row r="84" spans="1:6" x14ac:dyDescent="0.2">
      <c r="A84" s="29">
        <v>2020</v>
      </c>
      <c r="B84" s="32" t="s">
        <v>51</v>
      </c>
      <c r="C84" s="41">
        <v>689.58</v>
      </c>
      <c r="D84" s="41">
        <f t="shared" si="10"/>
        <v>0.40916172808946882</v>
      </c>
      <c r="E84" s="41">
        <f>((C84/C$83)-1)*100</f>
        <v>0.40916172808946882</v>
      </c>
      <c r="F84" s="41">
        <f t="shared" si="11"/>
        <v>3.6993593792294499</v>
      </c>
    </row>
    <row r="85" spans="1:6" x14ac:dyDescent="0.2">
      <c r="A85" s="22"/>
      <c r="B85" s="23" t="s">
        <v>52</v>
      </c>
      <c r="C85" s="40">
        <v>690.37</v>
      </c>
      <c r="D85" s="40">
        <f t="shared" si="10"/>
        <v>0.11456248731112062</v>
      </c>
      <c r="E85" s="40">
        <f>((C85/C$83)-1)*100</f>
        <v>0.5241929612534113</v>
      </c>
      <c r="F85" s="40">
        <f t="shared" si="11"/>
        <v>3.4742726959336778</v>
      </c>
    </row>
    <row r="86" spans="1:6" x14ac:dyDescent="0.2">
      <c r="A86" s="22"/>
      <c r="B86" s="23" t="s">
        <v>53</v>
      </c>
      <c r="C86" s="40">
        <v>690.48</v>
      </c>
      <c r="D86" s="40">
        <f t="shared" si="10"/>
        <v>1.5933484942864951E-2</v>
      </c>
      <c r="E86" s="40">
        <f>((C86/C$83)-1)*100</f>
        <v>0.5402099684028272</v>
      </c>
      <c r="F86" s="40">
        <f t="shared" si="11"/>
        <v>2.9077305989835489</v>
      </c>
    </row>
    <row r="87" spans="1:6" x14ac:dyDescent="0.2">
      <c r="A87" s="22"/>
      <c r="B87" s="23" t="s">
        <v>54</v>
      </c>
      <c r="C87" s="40">
        <v>692.88</v>
      </c>
      <c r="D87" s="40">
        <f t="shared" si="10"/>
        <v>0.34758428919012818</v>
      </c>
      <c r="E87" s="40">
        <f>((C87/C$83)-1)*100</f>
        <v>0.88967194257174587</v>
      </c>
      <c r="F87" s="40">
        <f t="shared" si="11"/>
        <v>2.8881992189240258</v>
      </c>
    </row>
    <row r="88" spans="1:6" x14ac:dyDescent="0.2">
      <c r="A88" s="22"/>
      <c r="B88" s="23" t="s">
        <v>55</v>
      </c>
      <c r="C88" s="40">
        <v>694.4</v>
      </c>
      <c r="D88" s="40">
        <f t="shared" si="10"/>
        <v>0.21937420621174208</v>
      </c>
      <c r="E88" s="40">
        <f>((C88/C$83)-1)*100</f>
        <v>1.110997859545404</v>
      </c>
      <c r="F88" s="40">
        <f t="shared" si="11"/>
        <v>2.7386113124916678</v>
      </c>
    </row>
    <row r="89" spans="1:6" x14ac:dyDescent="0.2">
      <c r="A89" s="22"/>
      <c r="B89" s="23" t="s">
        <v>56</v>
      </c>
      <c r="C89" s="40">
        <v>695.53</v>
      </c>
      <c r="D89" s="40">
        <f t="shared" si="10"/>
        <v>0.16273041474654804</v>
      </c>
      <c r="E89" s="40">
        <f t="shared" ref="E89:E95" si="12">((C89/C$83)-1)*100</f>
        <v>1.2755362057166098</v>
      </c>
      <c r="F89" s="40">
        <f t="shared" si="11"/>
        <v>2.8221276092484038</v>
      </c>
    </row>
    <row r="90" spans="1:6" x14ac:dyDescent="0.2">
      <c r="A90" s="22"/>
      <c r="B90" s="23" t="s">
        <v>57</v>
      </c>
      <c r="C90" s="40">
        <v>697.08</v>
      </c>
      <c r="D90" s="40">
        <f t="shared" si="10"/>
        <v>0.22285163831898824</v>
      </c>
      <c r="E90" s="40">
        <f t="shared" si="12"/>
        <v>1.5012303973674035</v>
      </c>
      <c r="F90" s="40">
        <f t="shared" si="11"/>
        <v>2.9234585400425228</v>
      </c>
    </row>
    <row r="91" spans="1:6" x14ac:dyDescent="0.2">
      <c r="A91" s="22"/>
      <c r="B91" s="23" t="s">
        <v>58</v>
      </c>
      <c r="C91" s="40">
        <v>701.48</v>
      </c>
      <c r="D91" s="40">
        <f>((C91/C90)-1)*100</f>
        <v>0.63120445286048987</v>
      </c>
      <c r="E91" s="40">
        <f>((C91/C$83)-1)*100</f>
        <v>2.1419106833437729</v>
      </c>
      <c r="F91" s="40">
        <f>((C91/C79)-1)*100</f>
        <v>3.1284916201117285</v>
      </c>
    </row>
    <row r="92" spans="1:6" x14ac:dyDescent="0.2">
      <c r="A92" s="22"/>
      <c r="B92" s="23" t="s">
        <v>59</v>
      </c>
      <c r="C92" s="40">
        <v>712.85</v>
      </c>
      <c r="D92" s="40">
        <f>((C92/C91)-1)*100</f>
        <v>1.6208587557735132</v>
      </c>
      <c r="E92" s="40">
        <f>((C92/C$83)-1)*100</f>
        <v>3.7974867859691175</v>
      </c>
      <c r="F92" s="40">
        <f>((C92/C80)-1)*100</f>
        <v>4.6477487925542071</v>
      </c>
    </row>
    <row r="93" spans="1:6" x14ac:dyDescent="0.2">
      <c r="A93" s="22"/>
      <c r="B93" s="23" t="s">
        <v>60</v>
      </c>
      <c r="C93" s="40">
        <v>718.28</v>
      </c>
      <c r="D93" s="40">
        <f>((C93/C92)-1)*100</f>
        <v>0.76173107946972962</v>
      </c>
      <c r="E93" s="40">
        <f>((C93/C$83)-1)*100</f>
        <v>4.5881445025263146</v>
      </c>
      <c r="F93" s="40">
        <f>((C93/C81)-1)*100</f>
        <v>5.022443817349731</v>
      </c>
    </row>
    <row r="94" spans="1:6" x14ac:dyDescent="0.2">
      <c r="A94" s="22"/>
      <c r="B94" s="23" t="s">
        <v>4</v>
      </c>
      <c r="C94" s="40">
        <v>729.26</v>
      </c>
      <c r="D94" s="40">
        <f>((C94/C93)-1)*100</f>
        <v>1.5286517792504339</v>
      </c>
      <c r="E94" s="40">
        <f>((C94/C$83)-1)*100</f>
        <v>6.1869330343492068</v>
      </c>
      <c r="F94" s="40">
        <f>((C94/C82)-1)*100</f>
        <v>6.2704924005071216</v>
      </c>
    </row>
    <row r="95" spans="1:6" x14ac:dyDescent="0.2">
      <c r="A95" s="43"/>
      <c r="B95" s="44" t="s">
        <v>5</v>
      </c>
      <c r="C95" s="46">
        <v>777.89</v>
      </c>
      <c r="D95" s="46">
        <f t="shared" si="10"/>
        <v>6.6684035871979797</v>
      </c>
      <c r="E95" s="46">
        <f t="shared" si="12"/>
        <v>13.267906285947252</v>
      </c>
      <c r="F95" s="40">
        <f t="shared" ref="F95:F96" si="13">((C95/C83)-1)*100</f>
        <v>13.267906285947252</v>
      </c>
    </row>
    <row r="96" spans="1:6" x14ac:dyDescent="0.2">
      <c r="A96" s="29">
        <v>2021</v>
      </c>
      <c r="B96" s="32" t="s">
        <v>51</v>
      </c>
      <c r="C96" s="41">
        <v>789.07</v>
      </c>
      <c r="D96" s="41">
        <f t="shared" ref="D96" si="14">((C96/C95)-1)*100</f>
        <v>1.4372212009410079</v>
      </c>
      <c r="E96" s="41">
        <f t="shared" ref="E96:E101" si="15">((C96/C$95)-1)*100</f>
        <v>1.4372212009410079</v>
      </c>
      <c r="F96" s="41">
        <f t="shared" si="13"/>
        <v>14.427622610864589</v>
      </c>
    </row>
    <row r="97" spans="1:6" x14ac:dyDescent="0.2">
      <c r="A97" s="22"/>
      <c r="B97" s="23" t="s">
        <v>52</v>
      </c>
      <c r="C97" s="40">
        <v>803.59</v>
      </c>
      <c r="D97" s="40">
        <f t="shared" ref="D97:D105" si="16">((C97/C96)-1)*100</f>
        <v>1.8401409253931744</v>
      </c>
      <c r="E97" s="40">
        <f t="shared" si="15"/>
        <v>3.3038090218411309</v>
      </c>
      <c r="F97" s="40">
        <f t="shared" ref="F97:F105" si="17">((C97/C85)-1)*100</f>
        <v>16.399901502093094</v>
      </c>
    </row>
    <row r="98" spans="1:6" x14ac:dyDescent="0.2">
      <c r="A98" s="22"/>
      <c r="B98" s="23" t="s">
        <v>53</v>
      </c>
      <c r="C98" s="40">
        <v>819.38</v>
      </c>
      <c r="D98" s="40">
        <f t="shared" si="16"/>
        <v>1.9649323660075435</v>
      </c>
      <c r="E98" s="40">
        <f t="shared" si="15"/>
        <v>5.33365900062992</v>
      </c>
      <c r="F98" s="40">
        <f t="shared" si="17"/>
        <v>18.668172865253151</v>
      </c>
    </row>
    <row r="99" spans="1:6" x14ac:dyDescent="0.2">
      <c r="A99" s="22"/>
      <c r="B99" s="23" t="s">
        <v>54</v>
      </c>
      <c r="C99" s="40">
        <v>848.55</v>
      </c>
      <c r="D99" s="40">
        <f t="shared" si="16"/>
        <v>3.5600087871317188</v>
      </c>
      <c r="E99" s="40">
        <f t="shared" si="15"/>
        <v>9.0835465168596983</v>
      </c>
      <c r="F99" s="40">
        <f t="shared" si="17"/>
        <v>22.467093869068222</v>
      </c>
    </row>
    <row r="100" spans="1:6" ht="11.25" customHeight="1" x14ac:dyDescent="0.2">
      <c r="A100" s="22"/>
      <c r="B100" s="23" t="s">
        <v>55</v>
      </c>
      <c r="C100" s="40">
        <v>879.74</v>
      </c>
      <c r="D100" s="40">
        <f t="shared" si="16"/>
        <v>3.6756820458429207</v>
      </c>
      <c r="E100" s="40">
        <f t="shared" si="15"/>
        <v>13.093110851148616</v>
      </c>
      <c r="F100" s="40">
        <f t="shared" si="17"/>
        <v>26.690668202764979</v>
      </c>
    </row>
    <row r="101" spans="1:6" x14ac:dyDescent="0.2">
      <c r="A101" s="22"/>
      <c r="B101" s="23" t="s">
        <v>56</v>
      </c>
      <c r="C101" s="40">
        <v>896.13</v>
      </c>
      <c r="D101" s="40">
        <f t="shared" si="16"/>
        <v>1.8630504467229025</v>
      </c>
      <c r="E101" s="40">
        <f t="shared" si="15"/>
        <v>15.200092558073774</v>
      </c>
      <c r="F101" s="40">
        <f t="shared" si="17"/>
        <v>28.84131525599183</v>
      </c>
    </row>
    <row r="102" spans="1:6" x14ac:dyDescent="0.2">
      <c r="A102" s="22"/>
      <c r="B102" s="23" t="s">
        <v>57</v>
      </c>
      <c r="C102" s="40">
        <v>909.25</v>
      </c>
      <c r="D102" s="40">
        <f t="shared" si="16"/>
        <v>1.4640732929374067</v>
      </c>
      <c r="E102" s="40">
        <f>((C102/C$95)-1)*100</f>
        <v>16.8867063466557</v>
      </c>
      <c r="F102" s="40">
        <f t="shared" si="17"/>
        <v>30.43696562804843</v>
      </c>
    </row>
    <row r="103" spans="1:6" x14ac:dyDescent="0.2">
      <c r="A103" s="22"/>
      <c r="B103" s="23" t="s">
        <v>58</v>
      </c>
      <c r="C103" s="40">
        <v>926.57</v>
      </c>
      <c r="D103" s="40">
        <f t="shared" si="16"/>
        <v>1.9048666483365562</v>
      </c>
      <c r="E103" s="40">
        <f t="shared" ref="E103:E107" si="18">((C103/C$95)-1)*100</f>
        <v>19.113242232192217</v>
      </c>
      <c r="F103" s="40">
        <f t="shared" si="17"/>
        <v>32.087871357700863</v>
      </c>
    </row>
    <row r="104" spans="1:6" x14ac:dyDescent="0.2">
      <c r="A104" s="22"/>
      <c r="B104" s="23" t="s">
        <v>59</v>
      </c>
      <c r="C104" s="40">
        <v>944.09</v>
      </c>
      <c r="D104" s="40">
        <f t="shared" si="16"/>
        <v>1.8908447284069263</v>
      </c>
      <c r="E104" s="40">
        <f t="shared" si="18"/>
        <v>21.365488693774193</v>
      </c>
      <c r="F104" s="40">
        <f t="shared" si="17"/>
        <v>32.438801992003931</v>
      </c>
    </row>
    <row r="105" spans="1:6" x14ac:dyDescent="0.2">
      <c r="A105" s="22"/>
      <c r="B105" s="23" t="s">
        <v>60</v>
      </c>
      <c r="C105" s="40">
        <v>960.69</v>
      </c>
      <c r="D105" s="40">
        <f t="shared" si="16"/>
        <v>1.758306941075527</v>
      </c>
      <c r="E105" s="40">
        <f t="shared" si="18"/>
        <v>23.499466505547062</v>
      </c>
      <c r="F105" s="40">
        <f t="shared" si="17"/>
        <v>33.748677396001582</v>
      </c>
    </row>
    <row r="106" spans="1:6" x14ac:dyDescent="0.2">
      <c r="A106" s="22"/>
      <c r="B106" s="23" t="s">
        <v>4</v>
      </c>
      <c r="C106" s="40">
        <v>966.08</v>
      </c>
      <c r="D106" s="40">
        <f>((C106/C105)-1)*100</f>
        <v>0.56105507499817353</v>
      </c>
      <c r="E106" s="40">
        <f>((C106/C$95)-1)*100</f>
        <v>24.192366529972119</v>
      </c>
      <c r="F106" s="40">
        <f>((C106/C94)-1)*100</f>
        <v>32.474014754682834</v>
      </c>
    </row>
    <row r="107" spans="1:6" x14ac:dyDescent="0.2">
      <c r="A107" s="43"/>
      <c r="B107" s="44" t="s">
        <v>5</v>
      </c>
      <c r="C107" s="46">
        <v>971.43</v>
      </c>
      <c r="D107" s="46">
        <f t="shared" ref="D107:D116" si="19">((C107/C106)-1)*100</f>
        <v>0.5537843656839847</v>
      </c>
      <c r="E107" s="46">
        <f t="shared" si="18"/>
        <v>24.880124439188055</v>
      </c>
      <c r="F107" s="40">
        <f t="shared" ref="F107:F116" si="20">((C107/C95)-1)*100</f>
        <v>24.880124439188055</v>
      </c>
    </row>
    <row r="108" spans="1:6" x14ac:dyDescent="0.2">
      <c r="A108" s="29">
        <v>2022</v>
      </c>
      <c r="B108" s="32" t="s">
        <v>51</v>
      </c>
      <c r="C108" s="41">
        <v>981.51</v>
      </c>
      <c r="D108" s="41">
        <f t="shared" si="19"/>
        <v>1.0376455328742207</v>
      </c>
      <c r="E108" s="41">
        <f>((C108/C$107)-1)*100</f>
        <v>1.0376455328742207</v>
      </c>
      <c r="F108" s="41">
        <f t="shared" si="20"/>
        <v>24.388203834894242</v>
      </c>
    </row>
    <row r="109" spans="1:6" x14ac:dyDescent="0.2">
      <c r="A109" s="22"/>
      <c r="B109" s="23" t="s">
        <v>52</v>
      </c>
      <c r="C109" s="40">
        <v>985.16</v>
      </c>
      <c r="D109" s="40">
        <f t="shared" si="19"/>
        <v>0.37187598699961466</v>
      </c>
      <c r="E109" s="40">
        <f t="shared" ref="E109:E119" si="21">((C109/C$107)-1)*100</f>
        <v>1.4133802744407786</v>
      </c>
      <c r="F109" s="40">
        <f t="shared" si="20"/>
        <v>22.594855585559781</v>
      </c>
    </row>
    <row r="110" spans="1:6" x14ac:dyDescent="0.2">
      <c r="A110" s="22"/>
      <c r="B110" s="23" t="s">
        <v>53</v>
      </c>
      <c r="C110" s="40">
        <v>998.09</v>
      </c>
      <c r="D110" s="40">
        <f>((C110/C109)-1)*100</f>
        <v>1.3124771610702801</v>
      </c>
      <c r="E110" s="40">
        <f>((C110/C$107)-1)*100</f>
        <v>2.7444077288121704</v>
      </c>
      <c r="F110" s="40">
        <f>((C110/C98)-1)*100</f>
        <v>21.810393224145088</v>
      </c>
    </row>
    <row r="111" spans="1:6" x14ac:dyDescent="0.2">
      <c r="A111" s="22"/>
      <c r="B111" s="23" t="s">
        <v>54</v>
      </c>
      <c r="C111" s="40">
        <v>1003.79</v>
      </c>
      <c r="D111" s="40">
        <f t="shared" si="19"/>
        <v>0.5710907833962775</v>
      </c>
      <c r="E111" s="40">
        <f t="shared" si="21"/>
        <v>3.3311715718065127</v>
      </c>
      <c r="F111" s="40">
        <f t="shared" si="20"/>
        <v>18.294738082611506</v>
      </c>
    </row>
    <row r="112" spans="1:6" ht="11.25" customHeight="1" x14ac:dyDescent="0.2">
      <c r="A112" s="22"/>
      <c r="B112" s="23" t="s">
        <v>55</v>
      </c>
      <c r="C112" s="40">
        <v>1036.79</v>
      </c>
      <c r="D112" s="40">
        <f t="shared" si="19"/>
        <v>3.2875402225565065</v>
      </c>
      <c r="E112" s="40">
        <f t="shared" si="21"/>
        <v>6.7282253996685304</v>
      </c>
      <c r="F112" s="40">
        <f t="shared" si="20"/>
        <v>17.851865323845683</v>
      </c>
    </row>
    <row r="113" spans="1:6" x14ac:dyDescent="0.2">
      <c r="A113" s="22"/>
      <c r="B113" s="23" t="s">
        <v>56</v>
      </c>
      <c r="C113" s="40">
        <v>1048.33</v>
      </c>
      <c r="D113" s="40">
        <f t="shared" si="19"/>
        <v>1.1130508589010324</v>
      </c>
      <c r="E113" s="40">
        <f t="shared" si="21"/>
        <v>7.9161648291693698</v>
      </c>
      <c r="F113" s="40">
        <f t="shared" si="20"/>
        <v>16.984142925691572</v>
      </c>
    </row>
    <row r="114" spans="1:6" x14ac:dyDescent="0.2">
      <c r="A114" s="22"/>
      <c r="B114" s="23" t="s">
        <v>57</v>
      </c>
      <c r="C114" s="40">
        <v>1055.53</v>
      </c>
      <c r="D114" s="40">
        <f t="shared" si="19"/>
        <v>0.68680663531521802</v>
      </c>
      <c r="E114" s="40">
        <f t="shared" si="21"/>
        <v>8.6573402097938068</v>
      </c>
      <c r="F114" s="40">
        <f t="shared" si="20"/>
        <v>16.087984602694515</v>
      </c>
    </row>
    <row r="115" spans="1:6" x14ac:dyDescent="0.2">
      <c r="A115" s="22"/>
      <c r="B115" s="23" t="s">
        <v>58</v>
      </c>
      <c r="C115" s="40">
        <v>1061.06</v>
      </c>
      <c r="D115" s="40">
        <f t="shared" si="19"/>
        <v>0.52390742091650289</v>
      </c>
      <c r="E115" s="40">
        <f t="shared" si="21"/>
        <v>9.2266040785234047</v>
      </c>
      <c r="F115" s="40">
        <f t="shared" si="20"/>
        <v>14.514823488781193</v>
      </c>
    </row>
    <row r="116" spans="1:6" x14ac:dyDescent="0.2">
      <c r="A116" s="22"/>
      <c r="B116" s="23" t="s">
        <v>59</v>
      </c>
      <c r="C116" s="40">
        <v>1067.0899999999999</v>
      </c>
      <c r="D116" s="40">
        <f t="shared" si="19"/>
        <v>0.56829962490339003</v>
      </c>
      <c r="E116" s="40">
        <f t="shared" si="21"/>
        <v>9.8473384597963722</v>
      </c>
      <c r="F116" s="40">
        <f t="shared" si="20"/>
        <v>13.02841890074038</v>
      </c>
    </row>
    <row r="117" spans="1:6" x14ac:dyDescent="0.2">
      <c r="A117" s="22"/>
      <c r="B117" s="23" t="s">
        <v>60</v>
      </c>
      <c r="C117" s="40">
        <v>1071.07</v>
      </c>
      <c r="D117" s="40">
        <f>((C117/C116)-1)*100</f>
        <v>0.37297697476315061</v>
      </c>
      <c r="E117" s="40">
        <f>((C117/C$107)-1)*100</f>
        <v>10.257043739641558</v>
      </c>
      <c r="F117" s="40">
        <f>((C117/C105)-1)*100</f>
        <v>11.489658474638009</v>
      </c>
    </row>
    <row r="118" spans="1:6" x14ac:dyDescent="0.2">
      <c r="A118" s="22"/>
      <c r="B118" s="23" t="s">
        <v>4</v>
      </c>
      <c r="C118" s="40">
        <v>1074.52</v>
      </c>
      <c r="D118" s="40">
        <f>((C118/C117)-1)*100</f>
        <v>0.32210779874330964</v>
      </c>
      <c r="E118" s="40">
        <f t="shared" si="21"/>
        <v>10.61219027619078</v>
      </c>
      <c r="F118" s="40">
        <f>((C118/C106)-1)*100</f>
        <v>11.224743292480955</v>
      </c>
    </row>
    <row r="119" spans="1:6" x14ac:dyDescent="0.2">
      <c r="A119" s="43"/>
      <c r="B119" s="44" t="s">
        <v>5</v>
      </c>
      <c r="C119" s="46">
        <v>1075.27</v>
      </c>
      <c r="D119" s="46">
        <f t="shared" ref="D119:D121" si="22">((C119/C118)-1)*100</f>
        <v>6.9798607750426456E-2</v>
      </c>
      <c r="E119" s="46">
        <f t="shared" si="21"/>
        <v>10.689396045005829</v>
      </c>
      <c r="F119" s="40">
        <f t="shared" ref="F119:F121" si="23">((C119/C107)-1)*100</f>
        <v>10.689396045005829</v>
      </c>
    </row>
    <row r="120" spans="1:6" x14ac:dyDescent="0.2">
      <c r="A120" s="29">
        <v>2023</v>
      </c>
      <c r="B120" s="32" t="s">
        <v>51</v>
      </c>
      <c r="C120" s="41">
        <v>1077.19</v>
      </c>
      <c r="D120" s="41">
        <f t="shared" si="22"/>
        <v>0.17855980358423285</v>
      </c>
      <c r="E120" s="41">
        <f>((C120/C$119)-1)*100</f>
        <v>0.17855980358423285</v>
      </c>
      <c r="F120" s="41">
        <f t="shared" si="23"/>
        <v>9.7482450509928533</v>
      </c>
    </row>
    <row r="121" spans="1:6" x14ac:dyDescent="0.2">
      <c r="A121" s="22"/>
      <c r="B121" s="23" t="s">
        <v>52</v>
      </c>
      <c r="C121" s="40">
        <v>1079.68</v>
      </c>
      <c r="D121" s="40">
        <f t="shared" si="22"/>
        <v>0.23115699180273896</v>
      </c>
      <c r="E121" s="40">
        <f t="shared" ref="E121:E131" si="24">((C121/C$119)-1)*100</f>
        <v>0.41012954885750741</v>
      </c>
      <c r="F121" s="40">
        <f t="shared" si="23"/>
        <v>9.5943806082260821</v>
      </c>
    </row>
    <row r="122" spans="1:6" x14ac:dyDescent="0.2">
      <c r="A122" s="22"/>
      <c r="B122" s="23" t="s">
        <v>53</v>
      </c>
      <c r="C122" s="40">
        <v>1081.22</v>
      </c>
      <c r="D122" s="40">
        <f>((C122/C121)-1)*100</f>
        <v>0.14263485477177262</v>
      </c>
      <c r="E122" s="40">
        <f>((C122/C$119)-1)*100</f>
        <v>0.55334939131568284</v>
      </c>
      <c r="F122" s="40">
        <f>((C122/C110)-1)*100</f>
        <v>8.3289082146900562</v>
      </c>
    </row>
    <row r="123" spans="1:6" x14ac:dyDescent="0.2">
      <c r="A123" s="22"/>
      <c r="B123" s="23" t="s">
        <v>54</v>
      </c>
      <c r="C123" s="40">
        <v>1081.42</v>
      </c>
      <c r="D123" s="40">
        <f t="shared" ref="D123:D128" si="25">((C123/C122)-1)*100</f>
        <v>1.8497623055435675E-2</v>
      </c>
      <c r="E123" s="40">
        <f t="shared" si="24"/>
        <v>0.57194937085569553</v>
      </c>
      <c r="F123" s="40">
        <f t="shared" ref="F123:F128" si="26">((C123/C111)-1)*100</f>
        <v>7.7336893174867472</v>
      </c>
    </row>
    <row r="124" spans="1:6" ht="11.25" customHeight="1" x14ac:dyDescent="0.2">
      <c r="A124" s="22"/>
      <c r="B124" s="23" t="s">
        <v>55</v>
      </c>
      <c r="C124" s="40">
        <v>1081.75</v>
      </c>
      <c r="D124" s="40">
        <f t="shared" si="25"/>
        <v>3.0515433411615334E-2</v>
      </c>
      <c r="E124" s="40">
        <f t="shared" si="24"/>
        <v>0.60263933709672202</v>
      </c>
      <c r="F124" s="40">
        <f t="shared" si="26"/>
        <v>4.3364615785260296</v>
      </c>
    </row>
    <row r="125" spans="1:6" x14ac:dyDescent="0.2">
      <c r="A125" s="22"/>
      <c r="B125" s="23" t="s">
        <v>56</v>
      </c>
      <c r="C125" s="40">
        <v>1083.78</v>
      </c>
      <c r="D125" s="40">
        <f>((C125/C124)-1)*100</f>
        <v>0.18765888606424586</v>
      </c>
      <c r="E125" s="40">
        <f>((C125/C$119)-1)*100</f>
        <v>0.79142912942795629</v>
      </c>
      <c r="F125" s="40">
        <f>((C125/C113)-1)*100</f>
        <v>3.3815687808228301</v>
      </c>
    </row>
    <row r="126" spans="1:6" x14ac:dyDescent="0.2">
      <c r="A126" s="22"/>
      <c r="B126" s="23" t="s">
        <v>57</v>
      </c>
      <c r="C126" s="40">
        <v>1084.98</v>
      </c>
      <c r="D126" s="40">
        <f t="shared" si="25"/>
        <v>0.1107235785860583</v>
      </c>
      <c r="E126" s="40">
        <f t="shared" si="24"/>
        <v>0.90302900666809904</v>
      </c>
      <c r="F126" s="40">
        <f t="shared" si="26"/>
        <v>2.7900675490038163</v>
      </c>
    </row>
    <row r="127" spans="1:6" x14ac:dyDescent="0.2">
      <c r="A127" s="22"/>
      <c r="B127" s="23" t="s">
        <v>58</v>
      </c>
      <c r="C127" s="40">
        <v>1085.5</v>
      </c>
      <c r="D127" s="40">
        <f t="shared" si="25"/>
        <v>4.7927150730897594E-2</v>
      </c>
      <c r="E127" s="40">
        <f t="shared" si="24"/>
        <v>0.95138895347215424</v>
      </c>
      <c r="F127" s="40">
        <f t="shared" si="26"/>
        <v>2.3033570203381482</v>
      </c>
    </row>
    <row r="128" spans="1:6" x14ac:dyDescent="0.2">
      <c r="A128" s="22"/>
      <c r="B128" s="23" t="s">
        <v>59</v>
      </c>
      <c r="C128" s="40">
        <v>1085.94</v>
      </c>
      <c r="D128" s="40">
        <f t="shared" si="25"/>
        <v>4.053431598343149E-2</v>
      </c>
      <c r="E128" s="40">
        <f t="shared" si="24"/>
        <v>0.99230890846020436</v>
      </c>
      <c r="F128" s="40">
        <f t="shared" si="26"/>
        <v>1.7664864256998092</v>
      </c>
    </row>
    <row r="129" spans="1:6" x14ac:dyDescent="0.2">
      <c r="A129" s="22"/>
      <c r="B129" s="23" t="s">
        <v>60</v>
      </c>
      <c r="C129" s="40">
        <v>1084.28</v>
      </c>
      <c r="D129" s="40">
        <f>((C129/C128)-1)*100</f>
        <v>-0.15286295743780487</v>
      </c>
      <c r="E129" s="40">
        <f t="shared" si="24"/>
        <v>0.83792907827802132</v>
      </c>
      <c r="F129" s="40">
        <f>((C129/C117)-1)*100</f>
        <v>1.2333460931591711</v>
      </c>
    </row>
    <row r="130" spans="1:6" x14ac:dyDescent="0.2">
      <c r="A130" s="22"/>
      <c r="B130" s="23" t="s">
        <v>4</v>
      </c>
      <c r="C130" s="40">
        <v>1084.44</v>
      </c>
      <c r="D130" s="40">
        <f>((C130/C129)-1)*100</f>
        <v>1.4756336001786607E-2</v>
      </c>
      <c r="E130" s="40">
        <f t="shared" si="24"/>
        <v>0.85280906191003147</v>
      </c>
      <c r="F130" s="40">
        <f>((C130/C118)-1)*100</f>
        <v>0.92320291851246683</v>
      </c>
    </row>
    <row r="131" spans="1:6" x14ac:dyDescent="0.2">
      <c r="A131" s="43"/>
      <c r="B131" s="44" t="s">
        <v>5</v>
      </c>
      <c r="C131" s="46">
        <v>1083.79</v>
      </c>
      <c r="D131" s="46">
        <f t="shared" ref="D131" si="27">((C131/C130)-1)*100</f>
        <v>-5.9938770240874906E-2</v>
      </c>
      <c r="E131" s="46">
        <f t="shared" si="24"/>
        <v>0.79235912840496248</v>
      </c>
      <c r="F131" s="40">
        <f t="shared" ref="F131" si="28">((C131/C119)-1)*100</f>
        <v>0.79235912840496248</v>
      </c>
    </row>
    <row r="132" spans="1:6" x14ac:dyDescent="0.2">
      <c r="A132" s="29">
        <v>2024</v>
      </c>
      <c r="B132" s="32" t="s">
        <v>51</v>
      </c>
      <c r="C132" s="41">
        <v>1083.26</v>
      </c>
      <c r="D132" s="41">
        <f t="shared" ref="D132:D139" si="29">((C132/C131)-1)*100</f>
        <v>-4.8902462654198953E-2</v>
      </c>
      <c r="E132" s="41">
        <f t="shared" ref="E132:E142" si="30">((C132/C$131)-1)*100</f>
        <v>-4.8902462654198953E-2</v>
      </c>
      <c r="F132" s="41">
        <f t="shared" ref="F132:F142" si="31">((C132/C120)-1)*100</f>
        <v>0.56350318885247663</v>
      </c>
    </row>
    <row r="133" spans="1:6" x14ac:dyDescent="0.2">
      <c r="A133" s="22"/>
      <c r="B133" s="23" t="s">
        <v>52</v>
      </c>
      <c r="C133" s="40">
        <v>1083.96</v>
      </c>
      <c r="D133" s="40">
        <f t="shared" si="29"/>
        <v>6.4619758875994471E-2</v>
      </c>
      <c r="E133" s="40">
        <f t="shared" si="30"/>
        <v>1.5685695568334879E-2</v>
      </c>
      <c r="F133" s="40">
        <f t="shared" si="31"/>
        <v>0.39641375222287945</v>
      </c>
    </row>
    <row r="134" spans="1:6" x14ac:dyDescent="0.2">
      <c r="A134" s="22"/>
      <c r="B134" s="23" t="s">
        <v>53</v>
      </c>
      <c r="C134" s="40">
        <v>1085.52</v>
      </c>
      <c r="D134" s="40">
        <f t="shared" si="29"/>
        <v>0.14391674969556068</v>
      </c>
      <c r="E134" s="40">
        <f t="shared" si="30"/>
        <v>0.15962501960711251</v>
      </c>
      <c r="F134" s="40">
        <f t="shared" si="31"/>
        <v>0.39769889569190031</v>
      </c>
    </row>
    <row r="135" spans="1:6" x14ac:dyDescent="0.2">
      <c r="A135" s="22"/>
      <c r="B135" s="23" t="s">
        <v>54</v>
      </c>
      <c r="C135" s="40">
        <v>1084.23</v>
      </c>
      <c r="D135" s="40">
        <f t="shared" si="29"/>
        <v>-0.11883705505195685</v>
      </c>
      <c r="E135" s="40">
        <f t="shared" si="30"/>
        <v>4.0598270882741261E-2</v>
      </c>
      <c r="F135" s="40">
        <f t="shared" si="31"/>
        <v>0.25984353905050828</v>
      </c>
    </row>
    <row r="136" spans="1:6" ht="11.25" customHeight="1" x14ac:dyDescent="0.2">
      <c r="A136" s="22"/>
      <c r="B136" s="23" t="s">
        <v>55</v>
      </c>
      <c r="C136" s="40">
        <v>1081.8599999999999</v>
      </c>
      <c r="D136" s="40">
        <f t="shared" si="29"/>
        <v>-0.21858830690906217</v>
      </c>
      <c r="E136" s="40">
        <f t="shared" si="30"/>
        <v>-0.17807877909927772</v>
      </c>
      <c r="F136" s="40">
        <f t="shared" si="31"/>
        <v>1.0168708111857327E-2</v>
      </c>
    </row>
    <row r="137" spans="1:6" x14ac:dyDescent="0.2">
      <c r="A137" s="22"/>
      <c r="B137" s="23" t="s">
        <v>56</v>
      </c>
      <c r="C137" s="40">
        <v>1083.07</v>
      </c>
      <c r="D137" s="40">
        <f t="shared" si="29"/>
        <v>0.11184441609819462</v>
      </c>
      <c r="E137" s="40">
        <f t="shared" si="30"/>
        <v>-6.6433534171750352E-2</v>
      </c>
      <c r="F137" s="40">
        <f t="shared" si="31"/>
        <v>-6.5511450663424675E-2</v>
      </c>
    </row>
    <row r="138" spans="1:6" x14ac:dyDescent="0.2">
      <c r="A138" s="22"/>
      <c r="B138" s="23" t="s">
        <v>57</v>
      </c>
      <c r="C138" s="40">
        <v>1092.43</v>
      </c>
      <c r="D138" s="40">
        <f t="shared" si="29"/>
        <v>0.86421006952459578</v>
      </c>
      <c r="E138" s="40">
        <f t="shared" si="30"/>
        <v>0.79720241006100423</v>
      </c>
      <c r="F138" s="40">
        <f t="shared" si="31"/>
        <v>0.68664860181755216</v>
      </c>
    </row>
    <row r="139" spans="1:6" x14ac:dyDescent="0.2">
      <c r="A139" s="22"/>
      <c r="B139" s="23" t="s">
        <v>58</v>
      </c>
      <c r="C139" s="40">
        <v>1097.93</v>
      </c>
      <c r="D139" s="40">
        <f t="shared" si="29"/>
        <v>0.50346475289033688</v>
      </c>
      <c r="E139" s="40">
        <f t="shared" si="30"/>
        <v>1.3046807960952034</v>
      </c>
      <c r="F139" s="40">
        <f t="shared" si="31"/>
        <v>1.1450944265315677</v>
      </c>
    </row>
    <row r="140" spans="1:6" x14ac:dyDescent="0.2">
      <c r="A140" s="22"/>
      <c r="B140" s="23" t="s">
        <v>59</v>
      </c>
      <c r="C140" s="40">
        <v>1101.5999999999999</v>
      </c>
      <c r="D140" s="40">
        <f t="shared" ref="D140" si="32">((C140/C139)-1)*100</f>
        <v>0.33426539032541669</v>
      </c>
      <c r="E140" s="40">
        <f t="shared" si="30"/>
        <v>1.6433072827761741</v>
      </c>
      <c r="F140" s="40">
        <f t="shared" si="31"/>
        <v>1.4420686225758095</v>
      </c>
    </row>
    <row r="141" spans="1:6" x14ac:dyDescent="0.2">
      <c r="A141" s="22"/>
      <c r="B141" s="23" t="s">
        <v>60</v>
      </c>
      <c r="C141" s="40">
        <v>1115.03</v>
      </c>
      <c r="D141" s="40">
        <f t="shared" ref="D141:D150" si="33">((C141/C140)-1)*100</f>
        <v>1.2191358024691512</v>
      </c>
      <c r="E141" s="40">
        <f t="shared" si="30"/>
        <v>2.8824772326742298</v>
      </c>
      <c r="F141" s="40">
        <f t="shared" si="31"/>
        <v>2.8359833253403188</v>
      </c>
    </row>
    <row r="142" spans="1:6" x14ac:dyDescent="0.2">
      <c r="A142" s="22"/>
      <c r="B142" s="23" t="s">
        <v>4</v>
      </c>
      <c r="C142" s="40">
        <v>1119.3599999999999</v>
      </c>
      <c r="D142" s="40">
        <f t="shared" si="33"/>
        <v>0.38833035882441802</v>
      </c>
      <c r="E142" s="40">
        <f t="shared" si="30"/>
        <v>3.2820011256793125</v>
      </c>
      <c r="F142" s="40">
        <f t="shared" si="31"/>
        <v>3.2200951643244213</v>
      </c>
    </row>
    <row r="143" spans="1:6" x14ac:dyDescent="0.2">
      <c r="A143" s="43"/>
      <c r="B143" s="44" t="s">
        <v>5</v>
      </c>
      <c r="C143" s="46">
        <v>1133.0999999999999</v>
      </c>
      <c r="D143" s="46">
        <f t="shared" si="33"/>
        <v>1.2274871355060002</v>
      </c>
      <c r="E143" s="46">
        <f>((C143/C$131)-1)*100</f>
        <v>4.5497744027902076</v>
      </c>
      <c r="F143" s="40">
        <f t="shared" ref="F143:F155" si="34">((C143/C131)-1)*100</f>
        <v>4.5497744027902076</v>
      </c>
    </row>
    <row r="144" spans="1:6" x14ac:dyDescent="0.2">
      <c r="A144" s="29">
        <v>2025</v>
      </c>
      <c r="B144" s="32" t="s">
        <v>51</v>
      </c>
      <c r="C144" s="41">
        <v>1143.68</v>
      </c>
      <c r="D144" s="41">
        <f t="shared" si="33"/>
        <v>0.93372164857472573</v>
      </c>
      <c r="E144" s="41">
        <f t="shared" ref="E144:E155" si="35">((C144/C$143)-1)*100</f>
        <v>0.93372164857472573</v>
      </c>
      <c r="F144" s="41">
        <f t="shared" si="34"/>
        <v>5.5776083304100554</v>
      </c>
    </row>
    <row r="145" spans="1:6" x14ac:dyDescent="0.2">
      <c r="A145" s="43"/>
      <c r="B145" s="23" t="s">
        <v>52</v>
      </c>
      <c r="C145" s="40">
        <v>1145.05</v>
      </c>
      <c r="D145" s="40">
        <f t="shared" si="33"/>
        <v>0.11978875209848194</v>
      </c>
      <c r="E145" s="40">
        <f t="shared" si="35"/>
        <v>1.0546288941841064</v>
      </c>
      <c r="F145" s="40">
        <f t="shared" si="34"/>
        <v>5.6358168198088476</v>
      </c>
    </row>
    <row r="146" spans="1:6" hidden="1" x14ac:dyDescent="0.2">
      <c r="A146" s="22"/>
      <c r="B146" s="23" t="s">
        <v>53</v>
      </c>
      <c r="C146" s="40"/>
      <c r="D146" s="40">
        <f t="shared" si="33"/>
        <v>-100</v>
      </c>
      <c r="E146" s="40">
        <f t="shared" si="35"/>
        <v>-100</v>
      </c>
      <c r="F146" s="40">
        <f t="shared" si="34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33"/>
        <v>#DIV/0!</v>
      </c>
      <c r="E147" s="40">
        <f t="shared" si="35"/>
        <v>-100</v>
      </c>
      <c r="F147" s="40">
        <f t="shared" si="34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33"/>
        <v>#DIV/0!</v>
      </c>
      <c r="E148" s="40">
        <f t="shared" si="35"/>
        <v>-100</v>
      </c>
      <c r="F148" s="40">
        <f t="shared" si="34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33"/>
        <v>#DIV/0!</v>
      </c>
      <c r="E149" s="40">
        <f t="shared" si="35"/>
        <v>-100</v>
      </c>
      <c r="F149" s="40">
        <f t="shared" si="34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33"/>
        <v>#DIV/0!</v>
      </c>
      <c r="E150" s="40">
        <f t="shared" si="35"/>
        <v>-100</v>
      </c>
      <c r="F150" s="40">
        <f t="shared" si="34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36">((C151/C150)-1)*100</f>
        <v>#DIV/0!</v>
      </c>
      <c r="E151" s="40">
        <f t="shared" si="35"/>
        <v>-100</v>
      </c>
      <c r="F151" s="40">
        <f t="shared" si="34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35"/>
        <v>-100</v>
      </c>
      <c r="F152" s="40">
        <f t="shared" si="34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35"/>
        <v>-100</v>
      </c>
      <c r="F153" s="40">
        <f t="shared" si="34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35"/>
        <v>-100</v>
      </c>
      <c r="F154" s="40">
        <f t="shared" si="34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35"/>
        <v>-100</v>
      </c>
      <c r="F155" s="40">
        <f t="shared" si="34"/>
        <v>-100</v>
      </c>
    </row>
    <row r="156" spans="1:6" x14ac:dyDescent="0.2">
      <c r="A156" s="42" t="s">
        <v>63</v>
      </c>
      <c r="B156" s="19"/>
      <c r="C156" s="38"/>
      <c r="D156" s="38"/>
      <c r="E156" s="38"/>
      <c r="F156" s="38"/>
    </row>
    <row r="157" spans="1:6" x14ac:dyDescent="0.2">
      <c r="A157" s="42" t="s">
        <v>64</v>
      </c>
      <c r="B157" s="28"/>
      <c r="C157" s="39"/>
      <c r="D157" s="39"/>
      <c r="E157" s="39"/>
      <c r="F157" s="39"/>
    </row>
    <row r="158" spans="1:6" ht="12" customHeight="1" x14ac:dyDescent="0.2">
      <c r="A158" s="6" t="s">
        <v>65</v>
      </c>
      <c r="B158" s="28"/>
      <c r="C158" s="39"/>
      <c r="D158" s="39"/>
      <c r="E158" s="39"/>
      <c r="F158" s="39"/>
    </row>
    <row r="159" spans="1:6" x14ac:dyDescent="0.2">
      <c r="A159" s="6" t="s">
        <v>66</v>
      </c>
      <c r="B159" s="28"/>
      <c r="C159" s="39"/>
      <c r="D159" s="39"/>
      <c r="E159" s="39"/>
      <c r="F159" s="39"/>
    </row>
    <row r="160" spans="1:6" x14ac:dyDescent="0.2">
      <c r="A160" s="7" t="s">
        <v>28</v>
      </c>
    </row>
    <row r="161" spans="1:1" x14ac:dyDescent="0.2">
      <c r="A161" s="7" t="s">
        <v>29</v>
      </c>
    </row>
    <row r="162" spans="1:1" x14ac:dyDescent="0.2">
      <c r="A162" s="8" t="s">
        <v>30</v>
      </c>
    </row>
    <row r="163" spans="1:1" x14ac:dyDescent="0.2">
      <c r="A163" s="8" t="s">
        <v>31</v>
      </c>
    </row>
    <row r="164" spans="1:1" x14ac:dyDescent="0.2">
      <c r="A164" s="8" t="s">
        <v>32</v>
      </c>
    </row>
    <row r="165" spans="1:1" x14ac:dyDescent="0.2">
      <c r="A165" s="8" t="s">
        <v>50</v>
      </c>
    </row>
    <row r="166" spans="1:1" x14ac:dyDescent="0.2">
      <c r="A166" s="31" t="s">
        <v>49</v>
      </c>
    </row>
    <row r="167" spans="1:1" x14ac:dyDescent="0.2">
      <c r="A167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63"/>
  <sheetViews>
    <sheetView showGridLines="0" topLeftCell="A128" workbookViewId="0">
      <selection activeCell="F161" sqref="F161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6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459.77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462.42</v>
      </c>
      <c r="D11" s="24">
        <f t="shared" ref="D11:D17" si="0">((C11/C10)-1)*100</f>
        <v>0.57637514409378809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462.39</v>
      </c>
      <c r="D12" s="34">
        <f>((C12/C11)-1)*100</f>
        <v>-6.4876086674492406E-3</v>
      </c>
      <c r="E12" s="34">
        <f t="shared" ref="E12:E23" si="1">((C12/C$11)-1)*100</f>
        <v>-6.4876086674492406E-3</v>
      </c>
      <c r="F12" s="34" t="s">
        <v>3</v>
      </c>
    </row>
    <row r="13" spans="1:6" x14ac:dyDescent="0.2">
      <c r="A13" s="22"/>
      <c r="B13" s="23" t="s">
        <v>52</v>
      </c>
      <c r="C13" s="24">
        <v>467.26</v>
      </c>
      <c r="D13" s="25">
        <f t="shared" si="0"/>
        <v>1.0532234693656939</v>
      </c>
      <c r="E13" s="25">
        <f t="shared" si="1"/>
        <v>1.0466675316811447</v>
      </c>
      <c r="F13" s="25" t="s">
        <v>3</v>
      </c>
    </row>
    <row r="14" spans="1:6" x14ac:dyDescent="0.2">
      <c r="A14" s="22"/>
      <c r="B14" s="23" t="s">
        <v>53</v>
      </c>
      <c r="C14" s="24">
        <v>470.65</v>
      </c>
      <c r="D14" s="25">
        <f t="shared" si="0"/>
        <v>0.72550614219064613</v>
      </c>
      <c r="E14" s="25">
        <f t="shared" si="1"/>
        <v>1.7797673111024537</v>
      </c>
      <c r="F14" s="25" t="s">
        <v>3</v>
      </c>
    </row>
    <row r="15" spans="1:6" x14ac:dyDescent="0.2">
      <c r="A15" s="22"/>
      <c r="B15" s="23" t="s">
        <v>54</v>
      </c>
      <c r="C15" s="24">
        <v>470.67</v>
      </c>
      <c r="D15" s="25">
        <f t="shared" si="0"/>
        <v>4.2494422607175508E-3</v>
      </c>
      <c r="E15" s="25">
        <f t="shared" si="1"/>
        <v>1.7840923835474198</v>
      </c>
      <c r="F15" s="25" t="s">
        <v>3</v>
      </c>
    </row>
    <row r="16" spans="1:6" x14ac:dyDescent="0.2">
      <c r="A16" s="22"/>
      <c r="B16" s="23" t="s">
        <v>55</v>
      </c>
      <c r="C16" s="24">
        <v>470.22</v>
      </c>
      <c r="D16" s="25">
        <f t="shared" si="0"/>
        <v>-9.5608388042578429E-2</v>
      </c>
      <c r="E16" s="25">
        <f t="shared" si="1"/>
        <v>1.6867782535357589</v>
      </c>
      <c r="F16" s="25" t="s">
        <v>3</v>
      </c>
    </row>
    <row r="17" spans="1:6" x14ac:dyDescent="0.2">
      <c r="A17" s="22"/>
      <c r="B17" s="23" t="s">
        <v>56</v>
      </c>
      <c r="C17" s="30">
        <v>471.64</v>
      </c>
      <c r="D17" s="25">
        <f t="shared" si="0"/>
        <v>0.30198630428308615</v>
      </c>
      <c r="E17" s="25">
        <f t="shared" si="1"/>
        <v>1.9938583971281565</v>
      </c>
      <c r="F17" s="25" t="s">
        <v>3</v>
      </c>
    </row>
    <row r="18" spans="1:6" x14ac:dyDescent="0.2">
      <c r="A18" s="22"/>
      <c r="B18" s="23" t="s">
        <v>57</v>
      </c>
      <c r="C18" s="24">
        <v>472.58</v>
      </c>
      <c r="D18" s="25">
        <f>((C18/C17)-1)*100</f>
        <v>0.19930455432108918</v>
      </c>
      <c r="E18" s="25">
        <f t="shared" si="1"/>
        <v>2.1971368020414328</v>
      </c>
      <c r="F18" s="25" t="s">
        <v>3</v>
      </c>
    </row>
    <row r="19" spans="1:6" x14ac:dyDescent="0.2">
      <c r="A19" s="22"/>
      <c r="B19" s="23" t="s">
        <v>58</v>
      </c>
      <c r="C19" s="24">
        <v>473.56</v>
      </c>
      <c r="D19" s="25">
        <f>((C19/C18)-1)*100</f>
        <v>0.20737229675398261</v>
      </c>
      <c r="E19" s="25">
        <f t="shared" si="1"/>
        <v>2.4090653518446414</v>
      </c>
      <c r="F19" s="25" t="s">
        <v>3</v>
      </c>
    </row>
    <row r="20" spans="1:6" x14ac:dyDescent="0.2">
      <c r="A20" s="22"/>
      <c r="B20" s="23" t="s">
        <v>59</v>
      </c>
      <c r="C20" s="24">
        <v>472.61</v>
      </c>
      <c r="D20" s="25">
        <f>((C20/C19)-1)*100</f>
        <v>-0.20060815947292587</v>
      </c>
      <c r="E20" s="25">
        <f t="shared" si="1"/>
        <v>2.2036244107088709</v>
      </c>
      <c r="F20" s="25" t="s">
        <v>3</v>
      </c>
    </row>
    <row r="21" spans="1:6" x14ac:dyDescent="0.2">
      <c r="A21" s="22"/>
      <c r="B21" s="23" t="s">
        <v>60</v>
      </c>
      <c r="C21" s="24">
        <v>472.79</v>
      </c>
      <c r="D21" s="25">
        <f t="shared" ref="D21:D43" si="2">((C21/C20)-1)*100</f>
        <v>3.8086371426748755E-2</v>
      </c>
      <c r="E21" s="25">
        <f t="shared" si="1"/>
        <v>2.2425500627135442</v>
      </c>
      <c r="F21" s="25" t="s">
        <v>3</v>
      </c>
    </row>
    <row r="22" spans="1:6" x14ac:dyDescent="0.2">
      <c r="A22" s="22"/>
      <c r="B22" s="23" t="s">
        <v>4</v>
      </c>
      <c r="C22" s="24">
        <v>472.66</v>
      </c>
      <c r="D22" s="25">
        <f t="shared" si="2"/>
        <v>-2.7496351445677192E-2</v>
      </c>
      <c r="E22" s="25">
        <f t="shared" si="1"/>
        <v>2.2144370918212974</v>
      </c>
      <c r="F22" s="25">
        <f t="shared" ref="F22:F47" si="3">((C22/C10)-1)*100</f>
        <v>2.8035757008939344</v>
      </c>
    </row>
    <row r="23" spans="1:6" x14ac:dyDescent="0.2">
      <c r="A23" s="22"/>
      <c r="B23" s="23" t="s">
        <v>5</v>
      </c>
      <c r="C23" s="24">
        <v>472.98</v>
      </c>
      <c r="D23" s="25">
        <f t="shared" si="2"/>
        <v>6.7701942199471787E-2</v>
      </c>
      <c r="E23" s="25">
        <f t="shared" si="1"/>
        <v>2.2836382509407116</v>
      </c>
      <c r="F23" s="25">
        <f t="shared" si="3"/>
        <v>2.2836382509407116</v>
      </c>
    </row>
    <row r="24" spans="1:6" x14ac:dyDescent="0.2">
      <c r="A24" s="29">
        <v>2015</v>
      </c>
      <c r="B24" s="32" t="s">
        <v>51</v>
      </c>
      <c r="C24" s="33">
        <v>474.34</v>
      </c>
      <c r="D24" s="34">
        <f t="shared" si="2"/>
        <v>0.28753858514101172</v>
      </c>
      <c r="E24" s="34">
        <f t="shared" ref="E24:E31" si="4">((C24/C$23)-1)*100</f>
        <v>0.28753858514101172</v>
      </c>
      <c r="F24" s="34">
        <f t="shared" si="3"/>
        <v>2.5843984515236063</v>
      </c>
    </row>
    <row r="25" spans="1:6" x14ac:dyDescent="0.2">
      <c r="A25" s="22"/>
      <c r="B25" s="23" t="s">
        <v>52</v>
      </c>
      <c r="C25" s="24">
        <v>476.15</v>
      </c>
      <c r="D25" s="25">
        <f t="shared" si="2"/>
        <v>0.38158283088081113</v>
      </c>
      <c r="E25" s="25">
        <f t="shared" si="4"/>
        <v>0.67021861389486848</v>
      </c>
      <c r="F25" s="25">
        <f t="shared" si="3"/>
        <v>1.9025810041518598</v>
      </c>
    </row>
    <row r="26" spans="1:6" x14ac:dyDescent="0.2">
      <c r="A26" s="22"/>
      <c r="B26" s="23" t="s">
        <v>53</v>
      </c>
      <c r="C26" s="24">
        <v>474.41</v>
      </c>
      <c r="D26" s="25">
        <f t="shared" si="2"/>
        <v>-0.3654310616402312</v>
      </c>
      <c r="E26" s="25">
        <f t="shared" si="4"/>
        <v>0.30233836525856983</v>
      </c>
      <c r="F26" s="25">
        <f t="shared" si="3"/>
        <v>0.79889514501223502</v>
      </c>
    </row>
    <row r="27" spans="1:6" x14ac:dyDescent="0.2">
      <c r="A27" s="22"/>
      <c r="B27" s="23" t="s">
        <v>54</v>
      </c>
      <c r="C27" s="24">
        <v>471.66</v>
      </c>
      <c r="D27" s="25">
        <f>((C27/C26)-1)*100</f>
        <v>-0.57966737632005882</v>
      </c>
      <c r="E27" s="25">
        <f t="shared" si="4"/>
        <v>-0.27908156793099437</v>
      </c>
      <c r="F27" s="25">
        <f>((C27/C15)-1)*100</f>
        <v>0.21033845369367032</v>
      </c>
    </row>
    <row r="28" spans="1:6" x14ac:dyDescent="0.2">
      <c r="A28" s="22"/>
      <c r="B28" s="23" t="s">
        <v>55</v>
      </c>
      <c r="C28" s="24">
        <v>475.66</v>
      </c>
      <c r="D28" s="25">
        <f t="shared" si="2"/>
        <v>0.84806852393672916</v>
      </c>
      <c r="E28" s="25">
        <f t="shared" si="4"/>
        <v>0.56662015307200608</v>
      </c>
      <c r="F28" s="25">
        <f t="shared" si="3"/>
        <v>1.1569052783803269</v>
      </c>
    </row>
    <row r="29" spans="1:6" x14ac:dyDescent="0.2">
      <c r="A29" s="22"/>
      <c r="B29" s="23" t="s">
        <v>56</v>
      </c>
      <c r="C29" s="24">
        <v>477.28</v>
      </c>
      <c r="D29" s="25">
        <f>((C29/C28)-1)*100</f>
        <v>0.34057940545766385</v>
      </c>
      <c r="E29" s="25">
        <f t="shared" si="4"/>
        <v>0.90912935007820828</v>
      </c>
      <c r="F29" s="25">
        <f t="shared" si="3"/>
        <v>1.1958273259265573</v>
      </c>
    </row>
    <row r="30" spans="1:6" x14ac:dyDescent="0.2">
      <c r="A30" s="22"/>
      <c r="B30" s="23" t="s">
        <v>57</v>
      </c>
      <c r="C30" s="24">
        <v>474.97</v>
      </c>
      <c r="D30" s="25">
        <f t="shared" si="2"/>
        <v>-0.4839926248742743</v>
      </c>
      <c r="E30" s="25">
        <f t="shared" si="4"/>
        <v>0.42073660619899034</v>
      </c>
      <c r="F30" s="25">
        <f t="shared" si="3"/>
        <v>0.50573447881840927</v>
      </c>
    </row>
    <row r="31" spans="1:6" x14ac:dyDescent="0.2">
      <c r="A31" s="22"/>
      <c r="B31" s="23" t="s">
        <v>58</v>
      </c>
      <c r="C31" s="24">
        <v>477.75</v>
      </c>
      <c r="D31" s="25">
        <f>((C31/C30)-1)*100</f>
        <v>0.58530012421835753</v>
      </c>
      <c r="E31" s="25">
        <f t="shared" si="4"/>
        <v>1.0084993022960731</v>
      </c>
      <c r="F31" s="25">
        <f t="shared" si="3"/>
        <v>0.88478756651744206</v>
      </c>
    </row>
    <row r="32" spans="1:6" x14ac:dyDescent="0.2">
      <c r="A32" s="22"/>
      <c r="B32" s="23" t="s">
        <v>59</v>
      </c>
      <c r="C32" s="24">
        <v>479.09</v>
      </c>
      <c r="D32" s="25">
        <f t="shared" si="2"/>
        <v>0.2804814233385633</v>
      </c>
      <c r="E32" s="25">
        <f>((C32/C$23)-1)*100</f>
        <v>1.2918093788320872</v>
      </c>
      <c r="F32" s="25">
        <f t="shared" si="3"/>
        <v>1.371109371363266</v>
      </c>
    </row>
    <row r="33" spans="1:6" x14ac:dyDescent="0.2">
      <c r="A33" s="22"/>
      <c r="B33" s="23" t="s">
        <v>60</v>
      </c>
      <c r="C33" s="24">
        <v>481.14</v>
      </c>
      <c r="D33" s="25">
        <f t="shared" si="2"/>
        <v>0.42789455008453992</v>
      </c>
      <c r="E33" s="25">
        <f>((C33/C$23)-1)*100</f>
        <v>1.7252315108461147</v>
      </c>
      <c r="F33" s="25">
        <f t="shared" si="3"/>
        <v>1.7661118043951873</v>
      </c>
    </row>
    <row r="34" spans="1:6" x14ac:dyDescent="0.2">
      <c r="A34" s="22"/>
      <c r="B34" s="23" t="s">
        <v>4</v>
      </c>
      <c r="C34" s="24">
        <v>483.65</v>
      </c>
      <c r="D34" s="25">
        <f t="shared" si="2"/>
        <v>0.52167768217150634</v>
      </c>
      <c r="E34" s="25">
        <f>((C34/C$23)-1)*100</f>
        <v>2.2559093407755082</v>
      </c>
      <c r="F34" s="25">
        <f t="shared" si="3"/>
        <v>2.3251385774129218</v>
      </c>
    </row>
    <row r="35" spans="1:6" x14ac:dyDescent="0.2">
      <c r="A35" s="22"/>
      <c r="B35" s="23" t="s">
        <v>5</v>
      </c>
      <c r="C35" s="24">
        <v>484.19</v>
      </c>
      <c r="D35" s="25">
        <f t="shared" si="2"/>
        <v>0.11165098728420642</v>
      </c>
      <c r="E35" s="25">
        <f>((C35/C$23)-1)*100</f>
        <v>2.3700790731109089</v>
      </c>
      <c r="F35" s="25">
        <f t="shared" si="3"/>
        <v>2.3700790731109089</v>
      </c>
    </row>
    <row r="36" spans="1:6" x14ac:dyDescent="0.2">
      <c r="A36" s="29">
        <v>2016</v>
      </c>
      <c r="B36" s="32" t="s">
        <v>51</v>
      </c>
      <c r="C36" s="33">
        <v>483.77</v>
      </c>
      <c r="D36" s="34">
        <f t="shared" si="2"/>
        <v>-8.6742807575546088E-2</v>
      </c>
      <c r="E36" s="34">
        <f t="shared" ref="E36:E47" si="5">((C36/C$35)-1)*100</f>
        <v>-8.6742807575546088E-2</v>
      </c>
      <c r="F36" s="34">
        <f t="shared" si="3"/>
        <v>1.9880254669646158</v>
      </c>
    </row>
    <row r="37" spans="1:6" x14ac:dyDescent="0.2">
      <c r="A37" s="22"/>
      <c r="B37" s="23" t="s">
        <v>52</v>
      </c>
      <c r="C37" s="24">
        <v>485.49</v>
      </c>
      <c r="D37" s="25">
        <f t="shared" si="2"/>
        <v>0.35554085619200482</v>
      </c>
      <c r="E37" s="25">
        <f t="shared" si="5"/>
        <v>0.26848964249570617</v>
      </c>
      <c r="F37" s="25">
        <f t="shared" si="3"/>
        <v>1.9615667331723374</v>
      </c>
    </row>
    <row r="38" spans="1:6" x14ac:dyDescent="0.2">
      <c r="A38" s="22"/>
      <c r="B38" s="23" t="s">
        <v>53</v>
      </c>
      <c r="C38" s="24">
        <v>488.78</v>
      </c>
      <c r="D38" s="25">
        <f t="shared" si="2"/>
        <v>0.67766586335453738</v>
      </c>
      <c r="E38" s="25">
        <f t="shared" si="5"/>
        <v>0.94797496850409502</v>
      </c>
      <c r="F38" s="25">
        <f t="shared" si="3"/>
        <v>3.0290255264433519</v>
      </c>
    </row>
    <row r="39" spans="1:6" x14ac:dyDescent="0.2">
      <c r="A39" s="22"/>
      <c r="B39" s="23" t="s">
        <v>54</v>
      </c>
      <c r="C39" s="24">
        <v>489.01</v>
      </c>
      <c r="D39" s="25">
        <f t="shared" si="2"/>
        <v>4.7055935185569275E-2</v>
      </c>
      <c r="E39" s="25">
        <f t="shared" si="5"/>
        <v>0.99547698217641312</v>
      </c>
      <c r="F39" s="25">
        <f t="shared" si="3"/>
        <v>3.678497222575583</v>
      </c>
    </row>
    <row r="40" spans="1:6" x14ac:dyDescent="0.2">
      <c r="A40" s="22"/>
      <c r="B40" s="23" t="s">
        <v>55</v>
      </c>
      <c r="C40" s="24">
        <v>490.73</v>
      </c>
      <c r="D40" s="25">
        <f t="shared" si="2"/>
        <v>0.3517310484448144</v>
      </c>
      <c r="E40" s="25">
        <f t="shared" si="5"/>
        <v>1.3507094322476654</v>
      </c>
      <c r="F40" s="25">
        <f t="shared" si="3"/>
        <v>3.1682294075600304</v>
      </c>
    </row>
    <row r="41" spans="1:6" x14ac:dyDescent="0.2">
      <c r="A41" s="22"/>
      <c r="B41" s="23" t="s">
        <v>56</v>
      </c>
      <c r="C41" s="24">
        <v>492.24</v>
      </c>
      <c r="D41" s="25">
        <f t="shared" si="2"/>
        <v>0.30770484787969732</v>
      </c>
      <c r="E41" s="25">
        <f t="shared" si="5"/>
        <v>1.6625704785311557</v>
      </c>
      <c r="F41" s="25">
        <f t="shared" si="3"/>
        <v>3.1344284277573076</v>
      </c>
    </row>
    <row r="42" spans="1:6" x14ac:dyDescent="0.2">
      <c r="A42" s="22"/>
      <c r="B42" s="23" t="s">
        <v>57</v>
      </c>
      <c r="C42" s="24">
        <v>490.63</v>
      </c>
      <c r="D42" s="25">
        <f t="shared" si="2"/>
        <v>-0.32707622298066008</v>
      </c>
      <c r="E42" s="25">
        <f t="shared" si="5"/>
        <v>1.330056382824929</v>
      </c>
      <c r="F42" s="25">
        <f t="shared" si="3"/>
        <v>3.297050340021479</v>
      </c>
    </row>
    <row r="43" spans="1:6" x14ac:dyDescent="0.2">
      <c r="A43" s="22"/>
      <c r="B43" s="23" t="s">
        <v>58</v>
      </c>
      <c r="C43" s="24">
        <v>494.07</v>
      </c>
      <c r="D43" s="25">
        <f t="shared" si="2"/>
        <v>0.70113935144608952</v>
      </c>
      <c r="E43" s="25">
        <f t="shared" si="5"/>
        <v>2.0405212829674335</v>
      </c>
      <c r="F43" s="25">
        <f t="shared" si="3"/>
        <v>3.4160125588696966</v>
      </c>
    </row>
    <row r="44" spans="1:6" x14ac:dyDescent="0.2">
      <c r="A44" s="22"/>
      <c r="B44" s="23" t="s">
        <v>59</v>
      </c>
      <c r="C44" s="24">
        <v>499.22</v>
      </c>
      <c r="D44" s="25">
        <f>((C44/C43)-1)*100</f>
        <v>1.0423624182808178</v>
      </c>
      <c r="E44" s="25">
        <f t="shared" si="5"/>
        <v>3.1041533282389233</v>
      </c>
      <c r="F44" s="25">
        <f t="shared" si="3"/>
        <v>4.2017157527813209</v>
      </c>
    </row>
    <row r="45" spans="1:6" x14ac:dyDescent="0.2">
      <c r="A45" s="22"/>
      <c r="B45" s="23" t="s">
        <v>60</v>
      </c>
      <c r="C45" s="24">
        <v>501.37</v>
      </c>
      <c r="D45" s="25">
        <f>((C45/C44)-1)*100</f>
        <v>0.43067184808300851</v>
      </c>
      <c r="E45" s="25">
        <f t="shared" si="5"/>
        <v>3.5481938908279886</v>
      </c>
      <c r="F45" s="25">
        <f t="shared" si="3"/>
        <v>4.2045974144739651</v>
      </c>
    </row>
    <row r="46" spans="1:6" x14ac:dyDescent="0.2">
      <c r="A46" s="22"/>
      <c r="B46" s="23" t="s">
        <v>4</v>
      </c>
      <c r="C46" s="24">
        <v>501.44</v>
      </c>
      <c r="D46" s="25">
        <f>((C46/C45)-1)*100</f>
        <v>1.3961744819201982E-2</v>
      </c>
      <c r="E46" s="25">
        <f t="shared" si="5"/>
        <v>3.5626510254239019</v>
      </c>
      <c r="F46" s="25">
        <f t="shared" si="3"/>
        <v>3.6782797477514784</v>
      </c>
    </row>
    <row r="47" spans="1:6" x14ac:dyDescent="0.2">
      <c r="A47" s="22"/>
      <c r="B47" s="23" t="s">
        <v>5</v>
      </c>
      <c r="C47" s="24">
        <v>502.79</v>
      </c>
      <c r="D47" s="25">
        <f>((C47/C46)-1)*100</f>
        <v>0.26922463305680822</v>
      </c>
      <c r="E47" s="25">
        <f t="shared" si="5"/>
        <v>3.8414671926309873</v>
      </c>
      <c r="F47" s="25">
        <f t="shared" si="3"/>
        <v>3.8414671926309873</v>
      </c>
    </row>
    <row r="48" spans="1:6" x14ac:dyDescent="0.2">
      <c r="A48" s="29">
        <v>2017</v>
      </c>
      <c r="B48" s="32" t="s">
        <v>51</v>
      </c>
      <c r="C48" s="33">
        <v>503.58</v>
      </c>
      <c r="D48" s="34">
        <f t="shared" ref="D48:D49" si="6">((C48/C47)-1)*100</f>
        <v>0.15712325225243351</v>
      </c>
      <c r="E48" s="34">
        <f t="shared" ref="E48:E59" si="7">((C48/C$47)-1)*100</f>
        <v>0.15712325225243351</v>
      </c>
      <c r="F48" s="34">
        <f>((C48/C36)-1)*100</f>
        <v>4.0949211402112606</v>
      </c>
    </row>
    <row r="49" spans="1:6" x14ac:dyDescent="0.2">
      <c r="A49" s="22"/>
      <c r="B49" s="23" t="s">
        <v>52</v>
      </c>
      <c r="C49" s="24">
        <v>504.75</v>
      </c>
      <c r="D49" s="25">
        <f t="shared" si="6"/>
        <v>0.23233647086857712</v>
      </c>
      <c r="E49" s="25">
        <f t="shared" si="7"/>
        <v>0.38982477774021085</v>
      </c>
      <c r="F49" s="25">
        <f t="shared" ref="F49" si="8">((C49/C37)-1)*100</f>
        <v>3.9671259964159988</v>
      </c>
    </row>
    <row r="50" spans="1:6" x14ac:dyDescent="0.2">
      <c r="A50" s="22"/>
      <c r="B50" s="23" t="s">
        <v>53</v>
      </c>
      <c r="C50" s="24">
        <v>509.92</v>
      </c>
      <c r="D50" s="25">
        <f>((C50/C49)-1)*100</f>
        <v>1.0242694403169939</v>
      </c>
      <c r="E50" s="25">
        <f t="shared" si="7"/>
        <v>1.418087074126384</v>
      </c>
      <c r="F50" s="25">
        <f>((C50/C38)-1)*100</f>
        <v>4.3250542166209938</v>
      </c>
    </row>
    <row r="51" spans="1:6" x14ac:dyDescent="0.2">
      <c r="A51" s="22"/>
      <c r="B51" s="23" t="s">
        <v>54</v>
      </c>
      <c r="C51" s="24">
        <v>509.59</v>
      </c>
      <c r="D51" s="25">
        <f>((C51/C50)-1)*100</f>
        <v>-6.4716033887679547E-2</v>
      </c>
      <c r="E51" s="25">
        <f>((C51/C$47)-1)*100</f>
        <v>1.3524533105272463</v>
      </c>
      <c r="F51" s="25">
        <f>((C51/C39)-1)*100</f>
        <v>4.2085028936013513</v>
      </c>
    </row>
    <row r="52" spans="1:6" x14ac:dyDescent="0.2">
      <c r="A52" s="22"/>
      <c r="B52" s="23" t="s">
        <v>55</v>
      </c>
      <c r="C52" s="24">
        <v>510.86</v>
      </c>
      <c r="D52" s="25">
        <f t="shared" ref="D52:D59" si="9">((C52/C51)-1)*100</f>
        <v>0.2492199611452417</v>
      </c>
      <c r="E52" s="25">
        <f t="shared" si="7"/>
        <v>1.6050438552875024</v>
      </c>
      <c r="F52" s="25">
        <f t="shared" ref="F52:F53" si="10">((C52/C40)-1)*100</f>
        <v>4.1020520449126741</v>
      </c>
    </row>
    <row r="53" spans="1:6" x14ac:dyDescent="0.2">
      <c r="A53" s="22"/>
      <c r="B53" s="23" t="s">
        <v>56</v>
      </c>
      <c r="C53" s="24">
        <v>512.83000000000004</v>
      </c>
      <c r="D53" s="25">
        <f t="shared" si="9"/>
        <v>0.38562424147516872</v>
      </c>
      <c r="E53" s="25">
        <f t="shared" si="7"/>
        <v>1.9968575349549544</v>
      </c>
      <c r="F53" s="25">
        <f t="shared" si="10"/>
        <v>4.1829189013489421</v>
      </c>
    </row>
    <row r="54" spans="1:6" x14ac:dyDescent="0.2">
      <c r="A54" s="22"/>
      <c r="B54" s="23" t="s">
        <v>57</v>
      </c>
      <c r="C54" s="24">
        <v>514.80999999999995</v>
      </c>
      <c r="D54" s="25">
        <f t="shared" si="9"/>
        <v>0.38609285728212761</v>
      </c>
      <c r="E54" s="25">
        <f t="shared" si="7"/>
        <v>2.3906601165496477</v>
      </c>
      <c r="F54" s="25">
        <f>((C54/C42)-1)*100</f>
        <v>4.9283574180135625</v>
      </c>
    </row>
    <row r="55" spans="1:6" x14ac:dyDescent="0.2">
      <c r="A55" s="22"/>
      <c r="B55" s="23" t="s">
        <v>58</v>
      </c>
      <c r="C55" s="24">
        <v>515.45000000000005</v>
      </c>
      <c r="D55" s="25">
        <f t="shared" si="9"/>
        <v>0.12431770944623111</v>
      </c>
      <c r="E55" s="25">
        <f t="shared" si="7"/>
        <v>2.5179498398933964</v>
      </c>
      <c r="F55" s="25">
        <f>((C55/C43)-1)*100</f>
        <v>4.3273220393871492</v>
      </c>
    </row>
    <row r="56" spans="1:6" x14ac:dyDescent="0.2">
      <c r="A56" s="22"/>
      <c r="B56" s="23" t="s">
        <v>59</v>
      </c>
      <c r="C56" s="24">
        <v>517.74</v>
      </c>
      <c r="D56" s="25">
        <f>((C56/C55)-1)*100</f>
        <v>0.44427199534387007</v>
      </c>
      <c r="E56" s="25">
        <f>((C56/C$47)-1)*100</f>
        <v>2.9734083812327228</v>
      </c>
      <c r="F56" s="25">
        <f>((C56/C44)-1)*100</f>
        <v>3.7097872681382871</v>
      </c>
    </row>
    <row r="57" spans="1:6" x14ac:dyDescent="0.2">
      <c r="A57" s="22"/>
      <c r="B57" s="23" t="s">
        <v>60</v>
      </c>
      <c r="C57" s="24">
        <v>518.72</v>
      </c>
      <c r="D57" s="25">
        <f t="shared" si="9"/>
        <v>0.18928419670105612</v>
      </c>
      <c r="E57" s="25">
        <f t="shared" si="7"/>
        <v>3.1683207701028282</v>
      </c>
      <c r="F57" s="25">
        <f>((C57/C45)-1)*100</f>
        <v>3.4605181801862894</v>
      </c>
    </row>
    <row r="58" spans="1:6" x14ac:dyDescent="0.2">
      <c r="A58" s="22"/>
      <c r="B58" s="23" t="s">
        <v>4</v>
      </c>
      <c r="C58" s="24">
        <v>520.71</v>
      </c>
      <c r="D58" s="25">
        <f t="shared" si="9"/>
        <v>0.3836366440468808</v>
      </c>
      <c r="E58" s="25">
        <f t="shared" si="7"/>
        <v>3.5641122536247849</v>
      </c>
      <c r="F58" s="25">
        <f>((C58/C46)-1)*100</f>
        <v>3.8429323548181404</v>
      </c>
    </row>
    <row r="59" spans="1:6" x14ac:dyDescent="0.2">
      <c r="A59" s="43"/>
      <c r="B59" s="44" t="s">
        <v>5</v>
      </c>
      <c r="C59" s="26">
        <v>523.53</v>
      </c>
      <c r="D59" s="45">
        <f t="shared" si="9"/>
        <v>0.5415682433600244</v>
      </c>
      <c r="E59" s="45">
        <f t="shared" si="7"/>
        <v>4.1249825971081178</v>
      </c>
      <c r="F59" s="45">
        <f t="shared" ref="F59" si="11">((C59/C47)-1)*100</f>
        <v>4.1249825971081178</v>
      </c>
    </row>
    <row r="60" spans="1:6" x14ac:dyDescent="0.2">
      <c r="A60" s="29">
        <v>2018</v>
      </c>
      <c r="B60" s="32" t="s">
        <v>51</v>
      </c>
      <c r="C60" s="24">
        <v>523.91</v>
      </c>
      <c r="D60" s="25">
        <f>((C60/C59)-1)*100</f>
        <v>7.2584188107649439E-2</v>
      </c>
      <c r="E60" s="25">
        <f>((C60/C$59)-1)*100</f>
        <v>7.2584188107649439E-2</v>
      </c>
      <c r="F60" s="25">
        <f>((C60/C48)-1)*100</f>
        <v>4.0370944040668766</v>
      </c>
    </row>
    <row r="61" spans="1:6" x14ac:dyDescent="0.2">
      <c r="A61" s="22"/>
      <c r="B61" s="23" t="s">
        <v>52</v>
      </c>
      <c r="C61" s="24">
        <v>525.09</v>
      </c>
      <c r="D61" s="25">
        <f t="shared" ref="D61:D71" si="12">((C61/C60)-1)*100</f>
        <v>0.22522952415493513</v>
      </c>
      <c r="E61" s="25">
        <f t="shared" ref="E61:E71" si="13">((C61/C$59)-1)*100</f>
        <v>0.29797719328406025</v>
      </c>
      <c r="F61" s="25">
        <f t="shared" ref="F61:F71" si="14">((C61/C49)-1)*100</f>
        <v>4.0297176820208058</v>
      </c>
    </row>
    <row r="62" spans="1:6" x14ac:dyDescent="0.2">
      <c r="A62" s="22"/>
      <c r="B62" s="23" t="s">
        <v>53</v>
      </c>
      <c r="C62" s="24">
        <v>525.85</v>
      </c>
      <c r="D62" s="25">
        <f t="shared" si="12"/>
        <v>0.14473709268887358</v>
      </c>
      <c r="E62" s="25">
        <f t="shared" si="13"/>
        <v>0.44314556949935913</v>
      </c>
      <c r="F62" s="25">
        <f t="shared" si="14"/>
        <v>3.124019454032001</v>
      </c>
    </row>
    <row r="63" spans="1:6" x14ac:dyDescent="0.2">
      <c r="A63" s="22"/>
      <c r="B63" s="23" t="s">
        <v>54</v>
      </c>
      <c r="C63" s="24">
        <v>525.32000000000005</v>
      </c>
      <c r="D63" s="25">
        <f t="shared" si="12"/>
        <v>-0.10078919844060952</v>
      </c>
      <c r="E63" s="25">
        <f t="shared" si="13"/>
        <v>0.34190972819132526</v>
      </c>
      <c r="F63" s="25">
        <f t="shared" si="14"/>
        <v>3.0867952667831045</v>
      </c>
    </row>
    <row r="64" spans="1:6" x14ac:dyDescent="0.2">
      <c r="A64" s="22"/>
      <c r="B64" s="23" t="s">
        <v>55</v>
      </c>
      <c r="C64" s="24">
        <v>527.35</v>
      </c>
      <c r="D64" s="25">
        <f t="shared" si="12"/>
        <v>0.38643112769358723</v>
      </c>
      <c r="E64" s="25">
        <f t="shared" si="13"/>
        <v>0.72966210150327004</v>
      </c>
      <c r="F64" s="25">
        <f t="shared" si="14"/>
        <v>3.227890224327612</v>
      </c>
    </row>
    <row r="65" spans="1:6" x14ac:dyDescent="0.2">
      <c r="A65" s="22"/>
      <c r="B65" s="23" t="s">
        <v>56</v>
      </c>
      <c r="C65" s="24">
        <v>529.94000000000005</v>
      </c>
      <c r="D65" s="25">
        <f>((C65/C64)-1)*100</f>
        <v>0.49113491988244107</v>
      </c>
      <c r="E65" s="25">
        <f>((C65/C$59)-1)*100</f>
        <v>1.2243806467633345</v>
      </c>
      <c r="F65" s="25">
        <f>((C65/C53)-1)*100</f>
        <v>3.3363882768168818</v>
      </c>
    </row>
    <row r="66" spans="1:6" x14ac:dyDescent="0.2">
      <c r="A66" s="22"/>
      <c r="B66" s="23" t="s">
        <v>57</v>
      </c>
      <c r="C66" s="24">
        <v>530.71</v>
      </c>
      <c r="D66" s="25">
        <f t="shared" si="12"/>
        <v>0.14529946786427939</v>
      </c>
      <c r="E66" s="25">
        <f t="shared" si="13"/>
        <v>1.3714591331919879</v>
      </c>
      <c r="F66" s="25">
        <f t="shared" si="14"/>
        <v>3.0885180940541268</v>
      </c>
    </row>
    <row r="67" spans="1:6" x14ac:dyDescent="0.2">
      <c r="A67" s="22"/>
      <c r="B67" s="23" t="s">
        <v>58</v>
      </c>
      <c r="C67" s="24">
        <v>531.78</v>
      </c>
      <c r="D67" s="25">
        <f t="shared" si="12"/>
        <v>0.20161670215370631</v>
      </c>
      <c r="E67" s="25">
        <f t="shared" si="13"/>
        <v>1.5758409260214323</v>
      </c>
      <c r="F67" s="25">
        <f t="shared" si="14"/>
        <v>3.1681055388495416</v>
      </c>
    </row>
    <row r="68" spans="1:6" x14ac:dyDescent="0.2">
      <c r="A68" s="22"/>
      <c r="B68" s="23" t="s">
        <v>59</v>
      </c>
      <c r="C68" s="24">
        <v>536.34</v>
      </c>
      <c r="D68" s="25">
        <f t="shared" si="12"/>
        <v>0.85749746135621585</v>
      </c>
      <c r="E68" s="25">
        <f t="shared" si="13"/>
        <v>2.4468511833132922</v>
      </c>
      <c r="F68" s="25">
        <f t="shared" si="14"/>
        <v>3.5925367945300879</v>
      </c>
    </row>
    <row r="69" spans="1:6" x14ac:dyDescent="0.2">
      <c r="A69" s="22"/>
      <c r="B69" s="23" t="s">
        <v>60</v>
      </c>
      <c r="C69" s="24">
        <v>539.09</v>
      </c>
      <c r="D69" s="25">
        <f t="shared" si="12"/>
        <v>0.5127344594846539</v>
      </c>
      <c r="E69" s="25">
        <f t="shared" si="13"/>
        <v>2.9721314919870956</v>
      </c>
      <c r="F69" s="25">
        <f t="shared" si="14"/>
        <v>3.9269740900678585</v>
      </c>
    </row>
    <row r="70" spans="1:6" x14ac:dyDescent="0.2">
      <c r="A70" s="22"/>
      <c r="B70" s="23" t="s">
        <v>4</v>
      </c>
      <c r="C70" s="24">
        <v>540.13</v>
      </c>
      <c r="D70" s="25">
        <f t="shared" si="12"/>
        <v>0.19291769463354314</v>
      </c>
      <c r="E70" s="25">
        <f t="shared" si="13"/>
        <v>3.1707829541764543</v>
      </c>
      <c r="F70" s="25">
        <f t="shared" si="14"/>
        <v>3.7295231510821703</v>
      </c>
    </row>
    <row r="71" spans="1:6" x14ac:dyDescent="0.2">
      <c r="A71" s="43"/>
      <c r="B71" s="44" t="s">
        <v>5</v>
      </c>
      <c r="C71" s="24">
        <v>540.62</v>
      </c>
      <c r="D71" s="25">
        <f t="shared" si="12"/>
        <v>9.0718901005315544E-2</v>
      </c>
      <c r="E71" s="25">
        <f t="shared" si="13"/>
        <v>3.2643783546310701</v>
      </c>
      <c r="F71" s="25">
        <f t="shared" si="14"/>
        <v>3.2643783546310701</v>
      </c>
    </row>
    <row r="72" spans="1:6" x14ac:dyDescent="0.2">
      <c r="A72" s="29">
        <v>2019</v>
      </c>
      <c r="B72" s="32" t="s">
        <v>51</v>
      </c>
      <c r="C72" s="33">
        <v>541.29</v>
      </c>
      <c r="D72" s="34">
        <f>((C72/C71)-1)*100</f>
        <v>0.12393178202803057</v>
      </c>
      <c r="E72" s="34">
        <f>((C72/C$71)-1)*100</f>
        <v>0.12393178202803057</v>
      </c>
      <c r="F72" s="34">
        <f>((C72/C60)-1)*100</f>
        <v>3.3173636693325292</v>
      </c>
    </row>
    <row r="73" spans="1:6" x14ac:dyDescent="0.2">
      <c r="A73" s="22"/>
      <c r="B73" s="23" t="s">
        <v>52</v>
      </c>
      <c r="C73" s="24">
        <v>542.78</v>
      </c>
      <c r="D73" s="25">
        <f t="shared" ref="D73:D76" si="15">((C73/C72)-1)*100</f>
        <v>0.2752683404459777</v>
      </c>
      <c r="E73" s="25">
        <f>((C73/C$71)-1)*100</f>
        <v>0.39954126743368956</v>
      </c>
      <c r="F73" s="25">
        <f t="shared" ref="F73:F76" si="16">((C73/C61)-1)*100</f>
        <v>3.3689462758764943</v>
      </c>
    </row>
    <row r="74" spans="1:6" x14ac:dyDescent="0.2">
      <c r="A74" s="22"/>
      <c r="B74" s="23" t="s">
        <v>53</v>
      </c>
      <c r="C74" s="24">
        <v>543.24</v>
      </c>
      <c r="D74" s="25">
        <f t="shared" si="15"/>
        <v>8.4748885367935678E-2</v>
      </c>
      <c r="E74" s="25">
        <f t="shared" ref="E74:E83" si="17">((C74/C$71)-1)*100</f>
        <v>0.48462875957233642</v>
      </c>
      <c r="F74" s="25">
        <f t="shared" si="16"/>
        <v>3.3070267186460001</v>
      </c>
    </row>
    <row r="75" spans="1:6" x14ac:dyDescent="0.2">
      <c r="A75" s="22"/>
      <c r="B75" s="23" t="s">
        <v>54</v>
      </c>
      <c r="C75" s="24">
        <v>544.47</v>
      </c>
      <c r="D75" s="25">
        <f t="shared" si="15"/>
        <v>0.22641926220454689</v>
      </c>
      <c r="E75" s="25">
        <f t="shared" si="17"/>
        <v>0.71214531463874575</v>
      </c>
      <c r="F75" s="25">
        <f t="shared" si="16"/>
        <v>3.6453970912967204</v>
      </c>
    </row>
    <row r="76" spans="1:6" x14ac:dyDescent="0.2">
      <c r="A76" s="22"/>
      <c r="B76" s="23" t="s">
        <v>55</v>
      </c>
      <c r="C76" s="24">
        <v>544.47</v>
      </c>
      <c r="D76" s="25">
        <f t="shared" si="15"/>
        <v>0</v>
      </c>
      <c r="E76" s="25">
        <f t="shared" si="17"/>
        <v>0.71214531463874575</v>
      </c>
      <c r="F76" s="25">
        <f t="shared" si="16"/>
        <v>3.2464207831610858</v>
      </c>
    </row>
    <row r="77" spans="1:6" x14ac:dyDescent="0.2">
      <c r="A77" s="22"/>
      <c r="B77" s="23" t="s">
        <v>56</v>
      </c>
      <c r="C77" s="24">
        <v>543.89</v>
      </c>
      <c r="D77" s="25">
        <f>((C77/C76)-1)*100</f>
        <v>-0.10652561206311306</v>
      </c>
      <c r="E77" s="25">
        <f t="shared" si="17"/>
        <v>0.60486108542043837</v>
      </c>
      <c r="F77" s="25">
        <f>((C77/C65)-1)*100</f>
        <v>2.6323734762425888</v>
      </c>
    </row>
    <row r="78" spans="1:6" ht="15" customHeight="1" x14ac:dyDescent="0.2">
      <c r="A78" s="22"/>
      <c r="B78" s="23" t="s">
        <v>57</v>
      </c>
      <c r="C78" s="24">
        <v>545.23</v>
      </c>
      <c r="D78" s="25">
        <f t="shared" ref="D78:D95" si="18">((C78/C77)-1)*100</f>
        <v>0.24637334755190921</v>
      </c>
      <c r="E78" s="25">
        <f t="shared" si="17"/>
        <v>0.85272464947652171</v>
      </c>
      <c r="F78" s="25">
        <f t="shared" ref="F78:F95" si="19">((C78/C66)-1)*100</f>
        <v>2.7359574909084028</v>
      </c>
    </row>
    <row r="79" spans="1:6" x14ac:dyDescent="0.2">
      <c r="A79" s="22"/>
      <c r="B79" s="23" t="s">
        <v>58</v>
      </c>
      <c r="C79" s="24">
        <v>546</v>
      </c>
      <c r="D79" s="25">
        <f t="shared" si="18"/>
        <v>0.14122480421105976</v>
      </c>
      <c r="E79" s="25">
        <f>((C79/C$71)-1)*100</f>
        <v>0.99515371240428419</v>
      </c>
      <c r="F79" s="25">
        <f t="shared" si="19"/>
        <v>2.6740381360713217</v>
      </c>
    </row>
    <row r="80" spans="1:6" x14ac:dyDescent="0.2">
      <c r="A80" s="22"/>
      <c r="B80" s="23" t="s">
        <v>59</v>
      </c>
      <c r="C80" s="24">
        <v>543.39</v>
      </c>
      <c r="D80" s="25">
        <f t="shared" si="18"/>
        <v>-0.47802197802198076</v>
      </c>
      <c r="E80" s="25">
        <f t="shared" si="17"/>
        <v>0.51237468092191207</v>
      </c>
      <c r="F80" s="25">
        <f t="shared" si="19"/>
        <v>1.3144647052242941</v>
      </c>
    </row>
    <row r="81" spans="1:6" x14ac:dyDescent="0.2">
      <c r="A81" s="22"/>
      <c r="B81" s="23" t="s">
        <v>60</v>
      </c>
      <c r="C81" s="24">
        <v>544.82000000000005</v>
      </c>
      <c r="D81" s="25">
        <f t="shared" si="18"/>
        <v>0.26316273762860831</v>
      </c>
      <c r="E81" s="25">
        <f t="shared" si="17"/>
        <v>0.77688579778774081</v>
      </c>
      <c r="F81" s="25">
        <f t="shared" si="19"/>
        <v>1.0629022983175362</v>
      </c>
    </row>
    <row r="82" spans="1:6" x14ac:dyDescent="0.2">
      <c r="A82" s="22"/>
      <c r="B82" s="23" t="s">
        <v>4</v>
      </c>
      <c r="C82" s="24">
        <v>545.09</v>
      </c>
      <c r="D82" s="25">
        <f t="shared" si="18"/>
        <v>4.9557652068576985E-2</v>
      </c>
      <c r="E82" s="25">
        <f t="shared" si="17"/>
        <v>0.82682845621693257</v>
      </c>
      <c r="F82" s="25">
        <f t="shared" si="19"/>
        <v>0.91829744691094284</v>
      </c>
    </row>
    <row r="83" spans="1:6" x14ac:dyDescent="0.2">
      <c r="A83" s="43"/>
      <c r="B83" s="44" t="s">
        <v>5</v>
      </c>
      <c r="C83" s="24">
        <v>545.33000000000004</v>
      </c>
      <c r="D83" s="25">
        <f t="shared" si="18"/>
        <v>4.402942633325857E-2</v>
      </c>
      <c r="E83" s="25">
        <f t="shared" si="17"/>
        <v>0.87122193037623141</v>
      </c>
      <c r="F83" s="25">
        <f t="shared" si="19"/>
        <v>0.87122193037623141</v>
      </c>
    </row>
    <row r="84" spans="1:6" x14ac:dyDescent="0.2">
      <c r="A84" s="29">
        <v>2020</v>
      </c>
      <c r="B84" s="32" t="s">
        <v>51</v>
      </c>
      <c r="C84" s="33">
        <v>545.85</v>
      </c>
      <c r="D84" s="34">
        <f t="shared" si="18"/>
        <v>9.5355106082561925E-2</v>
      </c>
      <c r="E84" s="34">
        <f>((C84/C$83)-1)*100</f>
        <v>9.5355106082561925E-2</v>
      </c>
      <c r="F84" s="34">
        <f t="shared" si="19"/>
        <v>0.84243196807627374</v>
      </c>
    </row>
    <row r="85" spans="1:6" x14ac:dyDescent="0.2">
      <c r="A85" s="22"/>
      <c r="B85" s="23" t="s">
        <v>52</v>
      </c>
      <c r="C85" s="24">
        <v>539.08000000000004</v>
      </c>
      <c r="D85" s="25">
        <f t="shared" si="18"/>
        <v>-1.2402674727489238</v>
      </c>
      <c r="E85" s="25">
        <f>((C85/C$83)-1)*100</f>
        <v>-1.1460950250307134</v>
      </c>
      <c r="F85" s="25">
        <f t="shared" si="19"/>
        <v>-0.68167581708978853</v>
      </c>
    </row>
    <row r="86" spans="1:6" x14ac:dyDescent="0.2">
      <c r="A86" s="22"/>
      <c r="B86" s="23" t="s">
        <v>53</v>
      </c>
      <c r="C86" s="24">
        <v>539.35</v>
      </c>
      <c r="D86" s="25">
        <f t="shared" si="18"/>
        <v>5.0085330563187647E-2</v>
      </c>
      <c r="E86" s="25">
        <f>((C86/C$83)-1)*100</f>
        <v>-1.0965837199493955</v>
      </c>
      <c r="F86" s="25">
        <f t="shared" si="19"/>
        <v>-0.71607392680951287</v>
      </c>
    </row>
    <row r="87" spans="1:6" x14ac:dyDescent="0.2">
      <c r="A87" s="22"/>
      <c r="B87" s="23" t="s">
        <v>54</v>
      </c>
      <c r="C87" s="24">
        <v>539.19000000000005</v>
      </c>
      <c r="D87" s="25">
        <f t="shared" si="18"/>
        <v>-2.9665337906736866E-2</v>
      </c>
      <c r="E87" s="25">
        <f>((C87/C$83)-1)*100</f>
        <v>-1.1259237525901744</v>
      </c>
      <c r="F87" s="25">
        <f t="shared" si="19"/>
        <v>-0.96975039947103658</v>
      </c>
    </row>
    <row r="88" spans="1:6" x14ac:dyDescent="0.2">
      <c r="A88" s="22"/>
      <c r="B88" s="23" t="s">
        <v>55</v>
      </c>
      <c r="C88" s="24">
        <v>539.66999999999996</v>
      </c>
      <c r="D88" s="25">
        <f t="shared" si="18"/>
        <v>8.9022422522644362E-2</v>
      </c>
      <c r="E88" s="25">
        <f>((C88/C$83)-1)*100</f>
        <v>-1.0379036546678266</v>
      </c>
      <c r="F88" s="25">
        <f t="shared" si="19"/>
        <v>-0.88159127224641809</v>
      </c>
    </row>
    <row r="89" spans="1:6" x14ac:dyDescent="0.2">
      <c r="A89" s="22"/>
      <c r="B89" s="23" t="s">
        <v>56</v>
      </c>
      <c r="C89" s="24">
        <v>518.39</v>
      </c>
      <c r="D89" s="25">
        <f t="shared" si="18"/>
        <v>-3.9431504437897225</v>
      </c>
      <c r="E89" s="25">
        <f t="shared" ref="E89:E95" si="20">((C89/C$83)-1)*100</f>
        <v>-4.9401279958924071</v>
      </c>
      <c r="F89" s="25">
        <f t="shared" si="19"/>
        <v>-4.6884480317711308</v>
      </c>
    </row>
    <row r="90" spans="1:6" x14ac:dyDescent="0.2">
      <c r="A90" s="22"/>
      <c r="B90" s="23" t="s">
        <v>57</v>
      </c>
      <c r="C90" s="24">
        <v>528.6</v>
      </c>
      <c r="D90" s="25">
        <f t="shared" si="18"/>
        <v>1.9695595979860814</v>
      </c>
      <c r="E90" s="25">
        <f t="shared" si="20"/>
        <v>-3.0678671630022247</v>
      </c>
      <c r="F90" s="25">
        <f t="shared" si="19"/>
        <v>-3.0500889532857678</v>
      </c>
    </row>
    <row r="91" spans="1:6" x14ac:dyDescent="0.2">
      <c r="A91" s="22"/>
      <c r="B91" s="23" t="s">
        <v>58</v>
      </c>
      <c r="C91" s="24">
        <v>539.16</v>
      </c>
      <c r="D91" s="25">
        <f>((C91/C90)-1)*100</f>
        <v>1.9977298524403997</v>
      </c>
      <c r="E91" s="25">
        <f>((C91/C$83)-1)*100</f>
        <v>-1.1314250087103406</v>
      </c>
      <c r="F91" s="25">
        <f>((C91/C79)-1)*100</f>
        <v>-1.252747252747255</v>
      </c>
    </row>
    <row r="92" spans="1:6" x14ac:dyDescent="0.2">
      <c r="A92" s="22"/>
      <c r="B92" s="23" t="s">
        <v>59</v>
      </c>
      <c r="C92" s="24">
        <v>560.59</v>
      </c>
      <c r="D92" s="25">
        <f>((C92/C91)-1)*100</f>
        <v>3.9747013873432824</v>
      </c>
      <c r="E92" s="25">
        <f>((C92/C$83)-1)*100</f>
        <v>2.7983056131149819</v>
      </c>
      <c r="F92" s="25">
        <f>((C92/C80)-1)*100</f>
        <v>3.1653140470012442</v>
      </c>
    </row>
    <row r="93" spans="1:6" x14ac:dyDescent="0.2">
      <c r="A93" s="22"/>
      <c r="B93" s="23" t="s">
        <v>60</v>
      </c>
      <c r="C93" s="24">
        <v>582.70000000000005</v>
      </c>
      <c r="D93" s="25">
        <f>((C93/C92)-1)*100</f>
        <v>3.9440589379047042</v>
      </c>
      <c r="E93" s="25">
        <f>((C93/C$83)-1)*100</f>
        <v>6.8527313736636453</v>
      </c>
      <c r="F93" s="25">
        <f>((C93/C81)-1)*100</f>
        <v>6.9527550383613024</v>
      </c>
    </row>
    <row r="94" spans="1:6" x14ac:dyDescent="0.2">
      <c r="A94" s="22"/>
      <c r="B94" s="23" t="s">
        <v>4</v>
      </c>
      <c r="C94" s="24">
        <v>613.17999999999995</v>
      </c>
      <c r="D94" s="25">
        <f>((C94/C93)-1)*100</f>
        <v>5.2308220353526558</v>
      </c>
      <c r="E94" s="25">
        <f>((C94/C$83)-1)*100</f>
        <v>12.442007591733418</v>
      </c>
      <c r="F94" s="25">
        <f>((C94/C82)-1)*100</f>
        <v>12.491515162633672</v>
      </c>
    </row>
    <row r="95" spans="1:6" x14ac:dyDescent="0.2">
      <c r="A95" s="43"/>
      <c r="B95" s="44" t="s">
        <v>5</v>
      </c>
      <c r="C95" s="26">
        <v>644.01</v>
      </c>
      <c r="D95" s="45">
        <f t="shared" si="18"/>
        <v>5.0278874066342683</v>
      </c>
      <c r="E95" s="45">
        <f t="shared" si="20"/>
        <v>18.095465131204946</v>
      </c>
      <c r="F95" s="45">
        <f t="shared" si="19"/>
        <v>18.095465131204946</v>
      </c>
    </row>
    <row r="96" spans="1:6" x14ac:dyDescent="0.2">
      <c r="A96" s="29">
        <v>2021</v>
      </c>
      <c r="B96" s="32" t="s">
        <v>51</v>
      </c>
      <c r="C96" s="33">
        <v>647.97</v>
      </c>
      <c r="D96" s="34">
        <f t="shared" ref="D96" si="21">((C96/C95)-1)*100</f>
        <v>0.61489728420367484</v>
      </c>
      <c r="E96" s="34">
        <f t="shared" ref="E96:E101" si="22">((C96/C$95)-1)*100</f>
        <v>0.61489728420367484</v>
      </c>
      <c r="F96" s="34">
        <f t="shared" ref="F96" si="23">((C96/C84)-1)*100</f>
        <v>18.708436383621873</v>
      </c>
    </row>
    <row r="97" spans="1:6" x14ac:dyDescent="0.2">
      <c r="A97" s="22"/>
      <c r="B97" s="23" t="s">
        <v>52</v>
      </c>
      <c r="C97" s="24">
        <v>675.77</v>
      </c>
      <c r="D97" s="25">
        <f t="shared" ref="D97:D105" si="24">((C97/C96)-1)*100</f>
        <v>4.2903220828124589</v>
      </c>
      <c r="E97" s="25">
        <f t="shared" si="22"/>
        <v>4.9316004409869496</v>
      </c>
      <c r="F97" s="25">
        <f t="shared" ref="F97:F105" si="25">((C97/C85)-1)*100</f>
        <v>25.356162350671507</v>
      </c>
    </row>
    <row r="98" spans="1:6" x14ac:dyDescent="0.2">
      <c r="A98" s="22"/>
      <c r="B98" s="23" t="s">
        <v>53</v>
      </c>
      <c r="C98" s="24">
        <v>716.51</v>
      </c>
      <c r="D98" s="25">
        <f t="shared" si="24"/>
        <v>6.0286783964958568</v>
      </c>
      <c r="E98" s="25">
        <f t="shared" si="22"/>
        <v>11.257589167870075</v>
      </c>
      <c r="F98" s="25">
        <f t="shared" si="25"/>
        <v>32.846945397237405</v>
      </c>
    </row>
    <row r="99" spans="1:6" x14ac:dyDescent="0.2">
      <c r="A99" s="22"/>
      <c r="B99" s="23" t="s">
        <v>54</v>
      </c>
      <c r="C99" s="24">
        <v>724.97</v>
      </c>
      <c r="D99" s="25">
        <f t="shared" si="24"/>
        <v>1.1807232278684188</v>
      </c>
      <c r="E99" s="25">
        <f t="shared" si="22"/>
        <v>12.571233365941525</v>
      </c>
      <c r="F99" s="25">
        <f t="shared" si="25"/>
        <v>34.455386783879518</v>
      </c>
    </row>
    <row r="100" spans="1:6" ht="14.25" customHeight="1" x14ac:dyDescent="0.2">
      <c r="A100" s="22"/>
      <c r="B100" s="23" t="s">
        <v>55</v>
      </c>
      <c r="C100" s="24">
        <v>745.26</v>
      </c>
      <c r="D100" s="25">
        <f t="shared" si="24"/>
        <v>2.7987364994413566</v>
      </c>
      <c r="E100" s="25">
        <f t="shared" si="22"/>
        <v>15.721805562025427</v>
      </c>
      <c r="F100" s="25">
        <f t="shared" si="25"/>
        <v>38.095502807271117</v>
      </c>
    </row>
    <row r="101" spans="1:6" x14ac:dyDescent="0.2">
      <c r="A101" s="22"/>
      <c r="B101" s="23" t="s">
        <v>56</v>
      </c>
      <c r="C101" s="24">
        <v>744.78</v>
      </c>
      <c r="D101" s="25">
        <f t="shared" si="24"/>
        <v>-6.4407052572257317E-2</v>
      </c>
      <c r="E101" s="25">
        <f t="shared" si="22"/>
        <v>15.647272557879543</v>
      </c>
      <c r="F101" s="25">
        <f t="shared" si="25"/>
        <v>43.671752927332697</v>
      </c>
    </row>
    <row r="102" spans="1:6" x14ac:dyDescent="0.2">
      <c r="A102" s="22"/>
      <c r="B102" s="23" t="s">
        <v>57</v>
      </c>
      <c r="C102" s="24">
        <v>742.6</v>
      </c>
      <c r="D102" s="25">
        <f t="shared" si="24"/>
        <v>-0.29270388571120964</v>
      </c>
      <c r="E102" s="25">
        <f>((C102/C$95)-1)*100</f>
        <v>15.308768497383586</v>
      </c>
      <c r="F102" s="25">
        <f t="shared" si="25"/>
        <v>40.48429814604615</v>
      </c>
    </row>
    <row r="103" spans="1:6" x14ac:dyDescent="0.2">
      <c r="A103" s="22"/>
      <c r="B103" s="23" t="s">
        <v>58</v>
      </c>
      <c r="C103" s="24">
        <v>793.53</v>
      </c>
      <c r="D103" s="25">
        <f t="shared" si="24"/>
        <v>6.8583355776999699</v>
      </c>
      <c r="E103" s="25">
        <f t="shared" ref="E103:E107" si="26">((C103/C$95)-1)*100</f>
        <v>23.217030791447346</v>
      </c>
      <c r="F103" s="25">
        <f t="shared" si="25"/>
        <v>47.178945025595368</v>
      </c>
    </row>
    <row r="104" spans="1:6" x14ac:dyDescent="0.2">
      <c r="A104" s="22"/>
      <c r="B104" s="23" t="s">
        <v>59</v>
      </c>
      <c r="C104" s="24">
        <v>795.77</v>
      </c>
      <c r="D104" s="25">
        <f t="shared" si="24"/>
        <v>0.28228296346703985</v>
      </c>
      <c r="E104" s="25">
        <f t="shared" si="26"/>
        <v>23.564851477461524</v>
      </c>
      <c r="F104" s="25">
        <f t="shared" si="25"/>
        <v>41.952228901692855</v>
      </c>
    </row>
    <row r="105" spans="1:6" x14ac:dyDescent="0.2">
      <c r="A105" s="22"/>
      <c r="B105" s="23" t="s">
        <v>60</v>
      </c>
      <c r="C105" s="24">
        <v>820.32</v>
      </c>
      <c r="D105" s="25">
        <f t="shared" si="24"/>
        <v>3.0850622667353722</v>
      </c>
      <c r="E105" s="25">
        <f t="shared" si="26"/>
        <v>27.376904085340303</v>
      </c>
      <c r="F105" s="25">
        <f t="shared" si="25"/>
        <v>40.779131628625365</v>
      </c>
    </row>
    <row r="106" spans="1:6" x14ac:dyDescent="0.2">
      <c r="A106" s="22"/>
      <c r="B106" s="23" t="s">
        <v>4</v>
      </c>
      <c r="C106" s="24">
        <v>817.98</v>
      </c>
      <c r="D106" s="25">
        <f>((C106/C105)-1)*100</f>
        <v>-0.28525453481568208</v>
      </c>
      <c r="E106" s="25">
        <f>((C106/C$95)-1)*100</f>
        <v>27.013555690129042</v>
      </c>
      <c r="F106" s="25">
        <f>((C106/C94)-1)*100</f>
        <v>33.39965426139144</v>
      </c>
    </row>
    <row r="107" spans="1:6" x14ac:dyDescent="0.2">
      <c r="A107" s="43"/>
      <c r="B107" s="44" t="s">
        <v>5</v>
      </c>
      <c r="C107" s="26">
        <v>836.22</v>
      </c>
      <c r="D107" s="45">
        <f t="shared" ref="D107:D116" si="27">((C107/C106)-1)*100</f>
        <v>2.229883371231578</v>
      </c>
      <c r="E107" s="45">
        <f t="shared" si="26"/>
        <v>29.845809847673177</v>
      </c>
      <c r="F107" s="45">
        <f t="shared" ref="F107:F116" si="28">((C107/C95)-1)*100</f>
        <v>29.845809847673177</v>
      </c>
    </row>
    <row r="108" spans="1:6" x14ac:dyDescent="0.2">
      <c r="A108" s="29">
        <v>2022</v>
      </c>
      <c r="B108" s="32" t="s">
        <v>51</v>
      </c>
      <c r="C108" s="33">
        <v>844.49</v>
      </c>
      <c r="D108" s="34">
        <f t="shared" si="27"/>
        <v>0.98897419339407655</v>
      </c>
      <c r="E108" s="34">
        <f t="shared" ref="E108:E119" si="29">((C108/C$107)-1)*100</f>
        <v>0.98897419339407655</v>
      </c>
      <c r="F108" s="34">
        <f t="shared" si="28"/>
        <v>30.328564594039854</v>
      </c>
    </row>
    <row r="109" spans="1:6" x14ac:dyDescent="0.2">
      <c r="A109" s="22"/>
      <c r="B109" s="23" t="s">
        <v>52</v>
      </c>
      <c r="C109" s="24">
        <v>827</v>
      </c>
      <c r="D109" s="25">
        <f t="shared" si="27"/>
        <v>-2.0710724816161208</v>
      </c>
      <c r="E109" s="25">
        <f t="shared" si="29"/>
        <v>-1.1025806605917121</v>
      </c>
      <c r="F109" s="25">
        <f t="shared" si="28"/>
        <v>22.378915903339891</v>
      </c>
    </row>
    <row r="110" spans="1:6" x14ac:dyDescent="0.2">
      <c r="A110" s="22"/>
      <c r="B110" s="23" t="s">
        <v>53</v>
      </c>
      <c r="C110" s="24">
        <v>840.47</v>
      </c>
      <c r="D110" s="25">
        <f>((C110/C109)-1)*100</f>
        <v>1.6287787182587721</v>
      </c>
      <c r="E110" s="25">
        <f>((C110/C$107)-1)*100</f>
        <v>0.5082394585157024</v>
      </c>
      <c r="F110" s="25">
        <f>((C110/C98)-1)*100</f>
        <v>17.300526161532993</v>
      </c>
    </row>
    <row r="111" spans="1:6" x14ac:dyDescent="0.2">
      <c r="A111" s="22"/>
      <c r="B111" s="23" t="s">
        <v>54</v>
      </c>
      <c r="C111" s="24">
        <v>867.47</v>
      </c>
      <c r="D111" s="25">
        <f t="shared" si="27"/>
        <v>3.2124882506216812</v>
      </c>
      <c r="E111" s="25">
        <f t="shared" si="29"/>
        <v>3.7370548420272209</v>
      </c>
      <c r="F111" s="25">
        <f t="shared" si="28"/>
        <v>19.655985764928197</v>
      </c>
    </row>
    <row r="112" spans="1:6" ht="14.25" customHeight="1" x14ac:dyDescent="0.2">
      <c r="A112" s="22"/>
      <c r="B112" s="23" t="s">
        <v>55</v>
      </c>
      <c r="C112" s="24">
        <v>864.12</v>
      </c>
      <c r="D112" s="25">
        <f t="shared" si="27"/>
        <v>-0.38618050191937536</v>
      </c>
      <c r="E112" s="25">
        <f t="shared" si="29"/>
        <v>3.3364425629619054</v>
      </c>
      <c r="F112" s="25">
        <f t="shared" si="28"/>
        <v>15.948796393205056</v>
      </c>
    </row>
    <row r="113" spans="1:6" x14ac:dyDescent="0.2">
      <c r="A113" s="22"/>
      <c r="B113" s="23" t="s">
        <v>56</v>
      </c>
      <c r="C113" s="24">
        <v>873.56</v>
      </c>
      <c r="D113" s="25">
        <f t="shared" si="27"/>
        <v>1.0924408646947104</v>
      </c>
      <c r="E113" s="25">
        <f t="shared" si="29"/>
        <v>4.4653320896414828</v>
      </c>
      <c r="F113" s="25">
        <f t="shared" si="28"/>
        <v>17.291012110958938</v>
      </c>
    </row>
    <row r="114" spans="1:6" x14ac:dyDescent="0.2">
      <c r="A114" s="22"/>
      <c r="B114" s="23" t="s">
        <v>57</v>
      </c>
      <c r="C114" s="24">
        <v>889.47</v>
      </c>
      <c r="D114" s="25">
        <f t="shared" si="27"/>
        <v>1.8212830257795742</v>
      </c>
      <c r="E114" s="25">
        <f t="shared" si="29"/>
        <v>6.367941450814385</v>
      </c>
      <c r="F114" s="25">
        <f t="shared" si="28"/>
        <v>19.777807702666305</v>
      </c>
    </row>
    <row r="115" spans="1:6" x14ac:dyDescent="0.2">
      <c r="A115" s="22"/>
      <c r="B115" s="23" t="s">
        <v>58</v>
      </c>
      <c r="C115" s="24">
        <v>884.41</v>
      </c>
      <c r="D115" s="25">
        <f t="shared" si="27"/>
        <v>-0.56887809594478034</v>
      </c>
      <c r="E115" s="25">
        <f t="shared" si="29"/>
        <v>5.7628375307933188</v>
      </c>
      <c r="F115" s="25">
        <f t="shared" si="28"/>
        <v>11.452623089234182</v>
      </c>
    </row>
    <row r="116" spans="1:6" x14ac:dyDescent="0.2">
      <c r="A116" s="22"/>
      <c r="B116" s="23" t="s">
        <v>59</v>
      </c>
      <c r="C116" s="24">
        <v>885.71</v>
      </c>
      <c r="D116" s="25">
        <f t="shared" si="27"/>
        <v>0.14699064913332727</v>
      </c>
      <c r="E116" s="25">
        <f t="shared" si="29"/>
        <v>5.9182990122216728</v>
      </c>
      <c r="F116" s="25">
        <f t="shared" si="28"/>
        <v>11.302260703469603</v>
      </c>
    </row>
    <row r="117" spans="1:6" x14ac:dyDescent="0.2">
      <c r="A117" s="22"/>
      <c r="B117" s="23" t="s">
        <v>60</v>
      </c>
      <c r="C117" s="24">
        <v>880.2</v>
      </c>
      <c r="D117" s="25">
        <f>((C117/C116)-1)*100</f>
        <v>-0.62209978435379121</v>
      </c>
      <c r="E117" s="25">
        <f>((C117/C$107)-1)*100</f>
        <v>5.2593815024754242</v>
      </c>
      <c r="F117" s="25">
        <f>((C117/C105)-1)*100</f>
        <v>7.2995904037448822</v>
      </c>
    </row>
    <row r="118" spans="1:6" x14ac:dyDescent="0.2">
      <c r="A118" s="22"/>
      <c r="B118" s="23" t="s">
        <v>4</v>
      </c>
      <c r="C118" s="24">
        <v>873.99</v>
      </c>
      <c r="D118" s="25">
        <f>((C118/C117)-1)*100</f>
        <v>-0.70552147239264507</v>
      </c>
      <c r="E118" s="25">
        <f t="shared" si="29"/>
        <v>4.5167539642677834</v>
      </c>
      <c r="F118" s="25">
        <f>((C118/C106)-1)*100</f>
        <v>6.8473556810680014</v>
      </c>
    </row>
    <row r="119" spans="1:6" x14ac:dyDescent="0.2">
      <c r="A119" s="43"/>
      <c r="B119" s="44" t="s">
        <v>5</v>
      </c>
      <c r="C119" s="26">
        <v>886.86</v>
      </c>
      <c r="D119" s="45">
        <f t="shared" ref="D119:D121" si="30">((C119/C118)-1)*100</f>
        <v>1.4725568942436373</v>
      </c>
      <c r="E119" s="45">
        <f t="shared" si="29"/>
        <v>6.0558226304082696</v>
      </c>
      <c r="F119" s="45">
        <f t="shared" ref="F119:F121" si="31">((C119/C107)-1)*100</f>
        <v>6.0558226304082696</v>
      </c>
    </row>
    <row r="120" spans="1:6" x14ac:dyDescent="0.2">
      <c r="A120" s="29">
        <v>2023</v>
      </c>
      <c r="B120" s="32" t="s">
        <v>51</v>
      </c>
      <c r="C120" s="33">
        <v>881.04</v>
      </c>
      <c r="D120" s="34">
        <f t="shared" si="30"/>
        <v>-0.65624788579934368</v>
      </c>
      <c r="E120" s="34">
        <f>((C120/C$119)-1)*100</f>
        <v>-0.65624788579934368</v>
      </c>
      <c r="F120" s="34">
        <f t="shared" si="31"/>
        <v>4.3280559864533608</v>
      </c>
    </row>
    <row r="121" spans="1:6" x14ac:dyDescent="0.2">
      <c r="A121" s="22"/>
      <c r="B121" s="23" t="s">
        <v>52</v>
      </c>
      <c r="C121" s="24">
        <v>876.49</v>
      </c>
      <c r="D121" s="25">
        <f t="shared" si="30"/>
        <v>-0.51643512212838916</v>
      </c>
      <c r="E121" s="25">
        <f t="shared" ref="E121:E131" si="32">((C121/C$119)-1)*100</f>
        <v>-1.1692939133572389</v>
      </c>
      <c r="F121" s="25">
        <f t="shared" si="31"/>
        <v>5.9842805320435399</v>
      </c>
    </row>
    <row r="122" spans="1:6" ht="12.75" customHeight="1" x14ac:dyDescent="0.2">
      <c r="A122" s="22"/>
      <c r="B122" s="23" t="s">
        <v>53</v>
      </c>
      <c r="C122" s="24">
        <v>868.65</v>
      </c>
      <c r="D122" s="25">
        <f>((C122/C121)-1)*100</f>
        <v>-0.89447683373455877</v>
      </c>
      <c r="E122" s="25">
        <f>((C122/C$119)-1)*100</f>
        <v>-2.0533116839185461</v>
      </c>
      <c r="F122" s="25">
        <f>((C122/C110)-1)*100</f>
        <v>3.3528858852784671</v>
      </c>
    </row>
    <row r="123" spans="1:6" x14ac:dyDescent="0.2">
      <c r="A123" s="22"/>
      <c r="B123" s="23" t="s">
        <v>54</v>
      </c>
      <c r="C123" s="24">
        <v>870.37</v>
      </c>
      <c r="D123" s="25">
        <f t="shared" ref="D123:D128" si="33">((C123/C122)-1)*100</f>
        <v>0.19800840384505136</v>
      </c>
      <c r="E123" s="25">
        <f t="shared" si="32"/>
        <v>-1.8593690097647886</v>
      </c>
      <c r="F123" s="25">
        <f t="shared" ref="F123:F128" si="34">((C123/C111)-1)*100</f>
        <v>0.33430550912423307</v>
      </c>
    </row>
    <row r="124" spans="1:6" ht="15" customHeight="1" x14ac:dyDescent="0.2">
      <c r="A124" s="22"/>
      <c r="B124" s="23" t="s">
        <v>55</v>
      </c>
      <c r="C124" s="24">
        <v>864.78</v>
      </c>
      <c r="D124" s="25">
        <f t="shared" si="33"/>
        <v>-0.64225559244919239</v>
      </c>
      <c r="E124" s="25">
        <f t="shared" si="32"/>
        <v>-2.489682700764495</v>
      </c>
      <c r="F124" s="25">
        <f t="shared" si="34"/>
        <v>7.6378280794320297E-2</v>
      </c>
    </row>
    <row r="125" spans="1:6" x14ac:dyDescent="0.2">
      <c r="A125" s="22"/>
      <c r="B125" s="23" t="s">
        <v>56</v>
      </c>
      <c r="C125" s="24">
        <v>839.44</v>
      </c>
      <c r="D125" s="25">
        <f>((C125/C124)-1)*100</f>
        <v>-2.9302250283308906</v>
      </c>
      <c r="E125" s="25">
        <f>((C125/C$119)-1)*100</f>
        <v>-5.3469544234715727</v>
      </c>
      <c r="F125" s="25">
        <f>((C125/C113)-1)*100</f>
        <v>-3.9058564952607622</v>
      </c>
    </row>
    <row r="126" spans="1:6" x14ac:dyDescent="0.2">
      <c r="A126" s="22"/>
      <c r="B126" s="23" t="s">
        <v>57</v>
      </c>
      <c r="C126" s="24">
        <v>802.49</v>
      </c>
      <c r="D126" s="25">
        <f t="shared" si="33"/>
        <v>-4.4017440198227398</v>
      </c>
      <c r="E126" s="25">
        <f t="shared" si="32"/>
        <v>-9.5133391967165082</v>
      </c>
      <c r="F126" s="25">
        <f t="shared" si="34"/>
        <v>-9.7788570721890622</v>
      </c>
    </row>
    <row r="127" spans="1:6" x14ac:dyDescent="0.2">
      <c r="A127" s="22"/>
      <c r="B127" s="23" t="s">
        <v>58</v>
      </c>
      <c r="C127" s="24">
        <v>798.04</v>
      </c>
      <c r="D127" s="25">
        <f t="shared" si="33"/>
        <v>-0.55452404391332921</v>
      </c>
      <c r="E127" s="25">
        <f t="shared" si="32"/>
        <v>-10.015109487405006</v>
      </c>
      <c r="F127" s="25">
        <f t="shared" si="34"/>
        <v>-9.765832588957613</v>
      </c>
    </row>
    <row r="128" spans="1:6" x14ac:dyDescent="0.2">
      <c r="A128" s="22"/>
      <c r="B128" s="23" t="s">
        <v>59</v>
      </c>
      <c r="C128" s="24">
        <v>796.32</v>
      </c>
      <c r="D128" s="25">
        <f t="shared" si="33"/>
        <v>-0.21552804370706946</v>
      </c>
      <c r="E128" s="25">
        <f t="shared" si="32"/>
        <v>-10.209052161558752</v>
      </c>
      <c r="F128" s="25">
        <f t="shared" si="34"/>
        <v>-10.092468189362203</v>
      </c>
    </row>
    <row r="129" spans="1:6" x14ac:dyDescent="0.2">
      <c r="A129" s="22"/>
      <c r="B129" s="23" t="s">
        <v>60</v>
      </c>
      <c r="C129" s="24">
        <v>797.51</v>
      </c>
      <c r="D129" s="25">
        <f>((C129/C128)-1)*100</f>
        <v>0.14943741209563211</v>
      </c>
      <c r="E129" s="25">
        <f t="shared" si="32"/>
        <v>-10.074870892812848</v>
      </c>
      <c r="F129" s="25">
        <f>((C129/C117)-1)*100</f>
        <v>-9.3944558054987581</v>
      </c>
    </row>
    <row r="130" spans="1:6" x14ac:dyDescent="0.2">
      <c r="A130" s="22"/>
      <c r="B130" s="23" t="s">
        <v>4</v>
      </c>
      <c r="C130" s="24">
        <v>803.62</v>
      </c>
      <c r="D130" s="25">
        <f>((C130/C129)-1)*100</f>
        <v>0.76613459392358418</v>
      </c>
      <c r="E130" s="25">
        <f t="shared" si="32"/>
        <v>-9.3859233700922413</v>
      </c>
      <c r="F130" s="25">
        <f>((C130/C118)-1)*100</f>
        <v>-8.0515795375233132</v>
      </c>
    </row>
    <row r="131" spans="1:6" x14ac:dyDescent="0.2">
      <c r="A131" s="43"/>
      <c r="B131" s="44" t="s">
        <v>5</v>
      </c>
      <c r="C131" s="26">
        <v>795.34</v>
      </c>
      <c r="D131" s="45">
        <f t="shared" ref="D131" si="35">((C131/C130)-1)*100</f>
        <v>-1.0303377218088161</v>
      </c>
      <c r="E131" s="45">
        <f t="shared" si="32"/>
        <v>-10.319554382878914</v>
      </c>
      <c r="F131" s="45">
        <f t="shared" ref="F131" si="36">((C131/C119)-1)*100</f>
        <v>-10.319554382878914</v>
      </c>
    </row>
    <row r="132" spans="1:6" x14ac:dyDescent="0.2">
      <c r="A132" s="29">
        <v>2024</v>
      </c>
      <c r="B132" s="32" t="s">
        <v>51</v>
      </c>
      <c r="C132" s="41">
        <v>799.57</v>
      </c>
      <c r="D132" s="41">
        <f t="shared" ref="D132:D139" si="37">((C132/C131)-1)*100</f>
        <v>0.5318480146855542</v>
      </c>
      <c r="E132" s="41">
        <f t="shared" ref="E132:E142" si="38">((C132/C$131)-1)*100</f>
        <v>0.5318480146855542</v>
      </c>
      <c r="F132" s="41">
        <f t="shared" ref="F132:F142" si="39">((C132/C120)-1)*100</f>
        <v>-9.2470262417143285</v>
      </c>
    </row>
    <row r="133" spans="1:6" x14ac:dyDescent="0.2">
      <c r="A133" s="22"/>
      <c r="B133" s="23" t="s">
        <v>52</v>
      </c>
      <c r="C133" s="40">
        <v>795.09</v>
      </c>
      <c r="D133" s="40">
        <f t="shared" si="37"/>
        <v>-0.56030116187451018</v>
      </c>
      <c r="E133" s="40">
        <f t="shared" si="38"/>
        <v>-3.1433097794653087E-2</v>
      </c>
      <c r="F133" s="40">
        <f t="shared" si="39"/>
        <v>-9.2870426359684686</v>
      </c>
    </row>
    <row r="134" spans="1:6" x14ac:dyDescent="0.2">
      <c r="A134" s="22"/>
      <c r="B134" s="23" t="s">
        <v>53</v>
      </c>
      <c r="C134" s="40">
        <v>797.47</v>
      </c>
      <c r="D134" s="40">
        <f t="shared" si="37"/>
        <v>0.29933718195425119</v>
      </c>
      <c r="E134" s="40">
        <f t="shared" si="38"/>
        <v>0.26780999321045496</v>
      </c>
      <c r="F134" s="40">
        <f t="shared" si="39"/>
        <v>-8.1943245265642002</v>
      </c>
    </row>
    <row r="135" spans="1:6" x14ac:dyDescent="0.2">
      <c r="A135" s="22"/>
      <c r="B135" s="23" t="s">
        <v>54</v>
      </c>
      <c r="C135" s="40">
        <v>791.18</v>
      </c>
      <c r="D135" s="40">
        <f t="shared" si="37"/>
        <v>-0.788744404178221</v>
      </c>
      <c r="E135" s="40">
        <f t="shared" si="38"/>
        <v>-0.52304674730304646</v>
      </c>
      <c r="F135" s="40">
        <f t="shared" si="39"/>
        <v>-9.0984294035869837</v>
      </c>
    </row>
    <row r="136" spans="1:6" ht="11.25" customHeight="1" x14ac:dyDescent="0.2">
      <c r="A136" s="22"/>
      <c r="B136" s="23" t="s">
        <v>55</v>
      </c>
      <c r="C136" s="40">
        <v>790.11</v>
      </c>
      <c r="D136" s="40">
        <f t="shared" si="37"/>
        <v>-0.13524103238200524</v>
      </c>
      <c r="E136" s="40">
        <f t="shared" si="38"/>
        <v>-0.65758040586415545</v>
      </c>
      <c r="F136" s="40">
        <f t="shared" si="39"/>
        <v>-8.6345660167903908</v>
      </c>
    </row>
    <row r="137" spans="1:6" x14ac:dyDescent="0.2">
      <c r="A137" s="22"/>
      <c r="B137" s="23" t="s">
        <v>56</v>
      </c>
      <c r="C137" s="40">
        <v>793.82</v>
      </c>
      <c r="D137" s="40">
        <f t="shared" si="37"/>
        <v>0.46955487210642577</v>
      </c>
      <c r="E137" s="40">
        <f t="shared" si="38"/>
        <v>-0.19111323459148899</v>
      </c>
      <c r="F137" s="40">
        <f t="shared" si="39"/>
        <v>-5.4345754312398746</v>
      </c>
    </row>
    <row r="138" spans="1:6" x14ac:dyDescent="0.2">
      <c r="A138" s="22"/>
      <c r="B138" s="23" t="s">
        <v>57</v>
      </c>
      <c r="C138" s="40">
        <v>808.18</v>
      </c>
      <c r="D138" s="40">
        <f t="shared" si="37"/>
        <v>1.8089743266735514</v>
      </c>
      <c r="E138" s="40">
        <f t="shared" si="38"/>
        <v>1.6144039027334189</v>
      </c>
      <c r="F138" s="40">
        <f t="shared" si="39"/>
        <v>0.70904310334083398</v>
      </c>
    </row>
    <row r="139" spans="1:6" ht="14.25" customHeight="1" x14ac:dyDescent="0.2">
      <c r="A139" s="22"/>
      <c r="B139" s="23" t="s">
        <v>58</v>
      </c>
      <c r="C139" s="40">
        <v>811.05</v>
      </c>
      <c r="D139" s="40">
        <f t="shared" si="37"/>
        <v>0.35511890915389532</v>
      </c>
      <c r="E139" s="40">
        <f t="shared" si="38"/>
        <v>1.9752558654160479</v>
      </c>
      <c r="F139" s="40">
        <f t="shared" si="39"/>
        <v>1.6302440980402011</v>
      </c>
    </row>
    <row r="140" spans="1:6" x14ac:dyDescent="0.2">
      <c r="A140" s="22"/>
      <c r="B140" s="23" t="s">
        <v>59</v>
      </c>
      <c r="C140" s="40">
        <v>812.68</v>
      </c>
      <c r="D140" s="40">
        <f t="shared" ref="D140" si="40">((C140/C139)-1)*100</f>
        <v>0.20097404598977686</v>
      </c>
      <c r="E140" s="40">
        <f t="shared" si="38"/>
        <v>2.1801996630371745</v>
      </c>
      <c r="F140" s="40">
        <f t="shared" si="39"/>
        <v>2.054450472171987</v>
      </c>
    </row>
    <row r="141" spans="1:6" x14ac:dyDescent="0.2">
      <c r="A141" s="22"/>
      <c r="B141" s="23" t="s">
        <v>60</v>
      </c>
      <c r="C141" s="40">
        <v>821.74</v>
      </c>
      <c r="D141" s="40">
        <f t="shared" ref="D141:D150" si="41">((C141/C140)-1)*100</f>
        <v>1.1148299453659583</v>
      </c>
      <c r="E141" s="40">
        <f t="shared" si="38"/>
        <v>3.3193351271154414</v>
      </c>
      <c r="F141" s="40">
        <f t="shared" si="39"/>
        <v>3.0382064174743872</v>
      </c>
    </row>
    <row r="142" spans="1:6" x14ac:dyDescent="0.2">
      <c r="A142" s="22"/>
      <c r="B142" s="23" t="s">
        <v>4</v>
      </c>
      <c r="C142" s="40">
        <v>843.46</v>
      </c>
      <c r="D142" s="40">
        <f t="shared" si="41"/>
        <v>2.6431718061673992</v>
      </c>
      <c r="E142" s="40">
        <f t="shared" si="38"/>
        <v>6.0502426635149709</v>
      </c>
      <c r="F142" s="40">
        <f t="shared" si="39"/>
        <v>4.9575670092830038</v>
      </c>
    </row>
    <row r="143" spans="1:6" x14ac:dyDescent="0.2">
      <c r="A143" s="43"/>
      <c r="B143" s="44" t="s">
        <v>5</v>
      </c>
      <c r="C143" s="46">
        <v>833.3</v>
      </c>
      <c r="D143" s="46">
        <f t="shared" si="41"/>
        <v>-1.2045621606241008</v>
      </c>
      <c r="E143" s="46">
        <f>((C143/C$131)-1)*100</f>
        <v>4.7728015691402392</v>
      </c>
      <c r="F143" s="46">
        <f t="shared" ref="F143:F155" si="42">((C143/C131)-1)*100</f>
        <v>4.7728015691402392</v>
      </c>
    </row>
    <row r="144" spans="1:6" x14ac:dyDescent="0.2">
      <c r="A144" s="29">
        <v>2025</v>
      </c>
      <c r="B144" s="32" t="s">
        <v>51</v>
      </c>
      <c r="C144" s="41">
        <v>829.05</v>
      </c>
      <c r="D144" s="41">
        <f t="shared" si="41"/>
        <v>-0.51002040081603583</v>
      </c>
      <c r="E144" s="41">
        <f t="shared" ref="E144:E155" si="43">((C144/C$143)-1)*100</f>
        <v>-0.51002040081603583</v>
      </c>
      <c r="F144" s="41">
        <f t="shared" si="42"/>
        <v>3.6869817526920645</v>
      </c>
    </row>
    <row r="145" spans="1:6" x14ac:dyDescent="0.2">
      <c r="A145" s="43"/>
      <c r="B145" s="44" t="s">
        <v>52</v>
      </c>
      <c r="C145" s="46">
        <v>828.85</v>
      </c>
      <c r="D145" s="46">
        <f t="shared" si="41"/>
        <v>-2.4123997346348069E-2</v>
      </c>
      <c r="E145" s="46">
        <f t="shared" si="43"/>
        <v>-0.53402136085443086</v>
      </c>
      <c r="F145" s="46">
        <f t="shared" si="42"/>
        <v>4.2460601944434018</v>
      </c>
    </row>
    <row r="146" spans="1:6" hidden="1" x14ac:dyDescent="0.2">
      <c r="A146" s="22"/>
      <c r="B146" s="23" t="s">
        <v>53</v>
      </c>
      <c r="C146" s="40"/>
      <c r="D146" s="40">
        <f t="shared" si="41"/>
        <v>-100</v>
      </c>
      <c r="E146" s="40">
        <f t="shared" si="43"/>
        <v>-100</v>
      </c>
      <c r="F146" s="40">
        <f t="shared" si="42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41"/>
        <v>#DIV/0!</v>
      </c>
      <c r="E147" s="40">
        <f t="shared" si="43"/>
        <v>-100</v>
      </c>
      <c r="F147" s="40">
        <f t="shared" si="42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41"/>
        <v>#DIV/0!</v>
      </c>
      <c r="E148" s="40">
        <f t="shared" si="43"/>
        <v>-100</v>
      </c>
      <c r="F148" s="40">
        <f t="shared" si="42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41"/>
        <v>#DIV/0!</v>
      </c>
      <c r="E149" s="40">
        <f t="shared" si="43"/>
        <v>-100</v>
      </c>
      <c r="F149" s="40">
        <f t="shared" si="42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41"/>
        <v>#DIV/0!</v>
      </c>
      <c r="E150" s="40">
        <f t="shared" si="43"/>
        <v>-100</v>
      </c>
      <c r="F150" s="40">
        <f t="shared" si="42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44">((C151/C150)-1)*100</f>
        <v>#DIV/0!</v>
      </c>
      <c r="E151" s="40">
        <f t="shared" si="43"/>
        <v>-100</v>
      </c>
      <c r="F151" s="40">
        <f t="shared" si="42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42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42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 t="shared" si="42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43"/>
        <v>-100</v>
      </c>
      <c r="F155" s="40">
        <f t="shared" si="42"/>
        <v>-100</v>
      </c>
    </row>
    <row r="156" spans="1:6" x14ac:dyDescent="0.2">
      <c r="A156" s="7" t="s">
        <v>28</v>
      </c>
      <c r="B156" s="28"/>
      <c r="C156" s="39"/>
      <c r="D156" s="39"/>
      <c r="E156" s="39"/>
      <c r="F156" s="39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1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65"/>
  <sheetViews>
    <sheetView showGridLines="0" topLeftCell="A131" workbookViewId="0">
      <selection activeCell="C156" sqref="C15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7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9" t="s">
        <v>33</v>
      </c>
      <c r="D7" s="51" t="s">
        <v>34</v>
      </c>
      <c r="E7" s="62"/>
      <c r="F7" s="62"/>
    </row>
    <row r="8" spans="1:6" ht="12.75" customHeight="1" x14ac:dyDescent="0.2">
      <c r="A8" s="15" t="s">
        <v>1</v>
      </c>
      <c r="B8" s="16"/>
      <c r="C8" s="60"/>
      <c r="D8" s="59" t="s">
        <v>35</v>
      </c>
      <c r="E8" s="51" t="s">
        <v>36</v>
      </c>
      <c r="F8" s="62"/>
    </row>
    <row r="9" spans="1:6" x14ac:dyDescent="0.2">
      <c r="A9" s="17" t="s">
        <v>2</v>
      </c>
      <c r="B9" s="18"/>
      <c r="C9" s="61"/>
      <c r="D9" s="61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455.84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470.23</v>
      </c>
      <c r="D11" s="24">
        <f t="shared" ref="D11:D17" si="0">((C11/C10)-1)*100</f>
        <v>3.1568094068094243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471.72</v>
      </c>
      <c r="D12" s="34">
        <f t="shared" si="0"/>
        <v>0.31686621440571994</v>
      </c>
      <c r="E12" s="34">
        <f t="shared" ref="E12:E23" si="1">((C12/C$11)-1)*100</f>
        <v>0.31686621440571994</v>
      </c>
      <c r="F12" s="34" t="s">
        <v>3</v>
      </c>
    </row>
    <row r="13" spans="1:6" x14ac:dyDescent="0.2">
      <c r="A13" s="22"/>
      <c r="B13" s="23" t="s">
        <v>52</v>
      </c>
      <c r="C13" s="24">
        <v>475.41</v>
      </c>
      <c r="D13" s="25">
        <f t="shared" si="0"/>
        <v>0.78224370389214926</v>
      </c>
      <c r="E13" s="25">
        <f t="shared" si="1"/>
        <v>1.1015885843097983</v>
      </c>
      <c r="F13" s="25" t="s">
        <v>3</v>
      </c>
    </row>
    <row r="14" spans="1:6" x14ac:dyDescent="0.2">
      <c r="A14" s="22"/>
      <c r="B14" s="23" t="s">
        <v>53</v>
      </c>
      <c r="C14" s="24">
        <v>475.81</v>
      </c>
      <c r="D14" s="25">
        <f t="shared" si="0"/>
        <v>8.4137902021397259E-2</v>
      </c>
      <c r="E14" s="25">
        <f t="shared" si="1"/>
        <v>1.1866533398549706</v>
      </c>
      <c r="F14" s="25" t="s">
        <v>3</v>
      </c>
    </row>
    <row r="15" spans="1:6" x14ac:dyDescent="0.2">
      <c r="A15" s="22"/>
      <c r="B15" s="23" t="s">
        <v>54</v>
      </c>
      <c r="C15" s="24">
        <v>477.73</v>
      </c>
      <c r="D15" s="25">
        <f t="shared" si="0"/>
        <v>0.40352241440910763</v>
      </c>
      <c r="E15" s="25">
        <f t="shared" si="1"/>
        <v>1.5949641664717351</v>
      </c>
      <c r="F15" s="25" t="s">
        <v>3</v>
      </c>
    </row>
    <row r="16" spans="1:6" x14ac:dyDescent="0.2">
      <c r="A16" s="22"/>
      <c r="B16" s="23" t="s">
        <v>55</v>
      </c>
      <c r="C16" s="24">
        <v>479.91</v>
      </c>
      <c r="D16" s="25">
        <f t="shared" si="0"/>
        <v>0.45632470223766486</v>
      </c>
      <c r="E16" s="25">
        <f t="shared" si="1"/>
        <v>2.0585670841928527</v>
      </c>
      <c r="F16" s="25" t="s">
        <v>3</v>
      </c>
    </row>
    <row r="17" spans="1:6" x14ac:dyDescent="0.2">
      <c r="A17" s="22"/>
      <c r="B17" s="23" t="s">
        <v>56</v>
      </c>
      <c r="C17" s="30">
        <v>482.17</v>
      </c>
      <c r="D17" s="25">
        <f t="shared" si="0"/>
        <v>0.47092163113917618</v>
      </c>
      <c r="E17" s="25">
        <f t="shared" si="1"/>
        <v>2.5391829530229781</v>
      </c>
      <c r="F17" s="25" t="s">
        <v>3</v>
      </c>
    </row>
    <row r="18" spans="1:6" x14ac:dyDescent="0.2">
      <c r="A18" s="22"/>
      <c r="B18" s="23" t="s">
        <v>57</v>
      </c>
      <c r="C18" s="24">
        <v>485.44</v>
      </c>
      <c r="D18" s="25">
        <f>((C18/C17)-1)*100</f>
        <v>0.67818404297239621</v>
      </c>
      <c r="E18" s="25">
        <f t="shared" si="1"/>
        <v>3.2345873296046657</v>
      </c>
      <c r="F18" s="25" t="s">
        <v>3</v>
      </c>
    </row>
    <row r="19" spans="1:6" x14ac:dyDescent="0.2">
      <c r="A19" s="22"/>
      <c r="B19" s="23" t="s">
        <v>58</v>
      </c>
      <c r="C19" s="24">
        <v>484.36</v>
      </c>
      <c r="D19" s="25">
        <f>((C19/C18)-1)*100</f>
        <v>-0.22247857613710842</v>
      </c>
      <c r="E19" s="25">
        <f t="shared" si="1"/>
        <v>3.0049124896327273</v>
      </c>
      <c r="F19" s="25" t="s">
        <v>3</v>
      </c>
    </row>
    <row r="20" spans="1:6" x14ac:dyDescent="0.2">
      <c r="A20" s="22"/>
      <c r="B20" s="23" t="s">
        <v>59</v>
      </c>
      <c r="C20" s="24">
        <v>417.89</v>
      </c>
      <c r="D20" s="25">
        <v>-13.98</v>
      </c>
      <c r="E20" s="25">
        <v>-11.16</v>
      </c>
      <c r="F20" s="25" t="s">
        <v>3</v>
      </c>
    </row>
    <row r="21" spans="1:6" x14ac:dyDescent="0.2">
      <c r="A21" s="22"/>
      <c r="B21" s="23" t="s">
        <v>60</v>
      </c>
      <c r="C21" s="24">
        <v>408.45</v>
      </c>
      <c r="D21" s="25">
        <f t="shared" ref="D21:D44" si="2">((C21/C20)-1)*100</f>
        <v>-2.2589676709181883</v>
      </c>
      <c r="E21" s="25">
        <f t="shared" si="1"/>
        <v>-13.13825149394977</v>
      </c>
      <c r="F21" s="25" t="s">
        <v>3</v>
      </c>
    </row>
    <row r="22" spans="1:6" x14ac:dyDescent="0.2">
      <c r="A22" s="22"/>
      <c r="B22" s="23" t="s">
        <v>4</v>
      </c>
      <c r="C22" s="24">
        <v>416.02</v>
      </c>
      <c r="D22" s="25">
        <f t="shared" si="2"/>
        <v>1.8533480230138233</v>
      </c>
      <c r="E22" s="25">
        <f t="shared" si="1"/>
        <v>-11.528400995257648</v>
      </c>
      <c r="F22" s="25">
        <f>((C22/C10)-1)*100</f>
        <v>-8.7355212355212366</v>
      </c>
    </row>
    <row r="23" spans="1:6" x14ac:dyDescent="0.2">
      <c r="A23" s="22"/>
      <c r="B23" s="23" t="s">
        <v>5</v>
      </c>
      <c r="C23" s="24">
        <v>411.69</v>
      </c>
      <c r="D23" s="25">
        <f t="shared" si="2"/>
        <v>-1.0408153454160796</v>
      </c>
      <c r="E23" s="25">
        <f t="shared" si="1"/>
        <v>-12.449226974033989</v>
      </c>
      <c r="F23" s="25">
        <f>((C23/C11)-1)*100</f>
        <v>-12.449226974033989</v>
      </c>
    </row>
    <row r="24" spans="1:6" x14ac:dyDescent="0.2">
      <c r="A24" s="29">
        <v>2015</v>
      </c>
      <c r="B24" s="32" t="s">
        <v>51</v>
      </c>
      <c r="C24" s="33">
        <v>408.75</v>
      </c>
      <c r="D24" s="34">
        <f t="shared" si="2"/>
        <v>-0.71412956350651591</v>
      </c>
      <c r="E24" s="34">
        <f t="shared" ref="E24:E29" si="3">((C24/C$23)-1)*100</f>
        <v>-0.71412956350651591</v>
      </c>
      <c r="F24" s="34">
        <f>((C24/C12)-1)*100</f>
        <v>-13.349020605443918</v>
      </c>
    </row>
    <row r="25" spans="1:6" x14ac:dyDescent="0.2">
      <c r="A25" s="22"/>
      <c r="B25" s="23" t="s">
        <v>52</v>
      </c>
      <c r="C25" s="24">
        <v>405.45</v>
      </c>
      <c r="D25" s="25">
        <f t="shared" si="2"/>
        <v>-0.80733944954128889</v>
      </c>
      <c r="E25" s="25">
        <f t="shared" si="3"/>
        <v>-1.5157035633607818</v>
      </c>
      <c r="F25" s="25">
        <v>-14.74</v>
      </c>
    </row>
    <row r="26" spans="1:6" x14ac:dyDescent="0.2">
      <c r="A26" s="22"/>
      <c r="B26" s="23" t="s">
        <v>53</v>
      </c>
      <c r="C26" s="24">
        <v>418.32</v>
      </c>
      <c r="D26" s="25">
        <f t="shared" si="2"/>
        <v>3.1742508324084318</v>
      </c>
      <c r="E26" s="25">
        <f t="shared" si="3"/>
        <v>1.6104350360708342</v>
      </c>
      <c r="F26" s="25">
        <f t="shared" ref="F26:F47" si="4">((C26/C14)-1)*100</f>
        <v>-12.082553960614529</v>
      </c>
    </row>
    <row r="27" spans="1:6" x14ac:dyDescent="0.2">
      <c r="A27" s="22"/>
      <c r="B27" s="23" t="s">
        <v>54</v>
      </c>
      <c r="C27" s="24">
        <v>417.7</v>
      </c>
      <c r="D27" s="25">
        <f>((C27/C26)-1)*100</f>
        <v>-0.14821189519984568</v>
      </c>
      <c r="E27" s="25">
        <f t="shared" si="3"/>
        <v>1.4598362845830604</v>
      </c>
      <c r="F27" s="25">
        <v>-12.59</v>
      </c>
    </row>
    <row r="28" spans="1:6" x14ac:dyDescent="0.2">
      <c r="A28" s="22"/>
      <c r="B28" s="23" t="s">
        <v>55</v>
      </c>
      <c r="C28" s="24">
        <v>417.84</v>
      </c>
      <c r="D28" s="25">
        <f t="shared" si="2"/>
        <v>3.3516878142214601E-2</v>
      </c>
      <c r="E28" s="25">
        <f t="shared" si="3"/>
        <v>1.4938424542738415</v>
      </c>
      <c r="F28" s="25">
        <v>-12.98</v>
      </c>
    </row>
    <row r="29" spans="1:6" x14ac:dyDescent="0.2">
      <c r="A29" s="22"/>
      <c r="B29" s="23" t="s">
        <v>56</v>
      </c>
      <c r="C29" s="24">
        <v>416.75</v>
      </c>
      <c r="D29" s="25">
        <f t="shared" si="2"/>
        <v>-0.26086540302507899</v>
      </c>
      <c r="E29" s="25">
        <f t="shared" si="3"/>
        <v>1.2290801331098722</v>
      </c>
      <c r="F29" s="25">
        <v>-13.65</v>
      </c>
    </row>
    <row r="30" spans="1:6" x14ac:dyDescent="0.2">
      <c r="A30" s="22"/>
      <c r="B30" s="23" t="s">
        <v>57</v>
      </c>
      <c r="C30" s="24">
        <v>416.06</v>
      </c>
      <c r="D30" s="25">
        <f t="shared" si="2"/>
        <v>-0.16556688662267005</v>
      </c>
      <c r="E30" s="25">
        <f>((C30/C$23)-1)*100</f>
        <v>1.0614782967766967</v>
      </c>
      <c r="F30" s="25">
        <v>-14.35</v>
      </c>
    </row>
    <row r="31" spans="1:6" x14ac:dyDescent="0.2">
      <c r="A31" s="22"/>
      <c r="B31" s="23" t="s">
        <v>58</v>
      </c>
      <c r="C31" s="24">
        <v>417.26</v>
      </c>
      <c r="D31" s="25">
        <f>((C31/C30)-1)*100</f>
        <v>0.28841993943180544</v>
      </c>
      <c r="E31" s="25">
        <f>((C31/C$23)-1)*100</f>
        <v>1.3529597512691671</v>
      </c>
      <c r="F31" s="25">
        <f>((C31/C19)-1)*100</f>
        <v>-13.85333223222397</v>
      </c>
    </row>
    <row r="32" spans="1:6" x14ac:dyDescent="0.2">
      <c r="A32" s="22"/>
      <c r="B32" s="23" t="s">
        <v>59</v>
      </c>
      <c r="C32" s="24">
        <v>425.28</v>
      </c>
      <c r="D32" s="25">
        <f t="shared" si="2"/>
        <v>1.9220629823131885</v>
      </c>
      <c r="E32" s="25">
        <f>((C32/C$23)-1)*100</f>
        <v>3.3010274721270827</v>
      </c>
      <c r="F32" s="25">
        <f>((C32/C20)-1)*100</f>
        <v>1.7684079542463316</v>
      </c>
    </row>
    <row r="33" spans="1:6" x14ac:dyDescent="0.2">
      <c r="A33" s="22"/>
      <c r="B33" s="23" t="s">
        <v>60</v>
      </c>
      <c r="C33" s="24">
        <v>427.82</v>
      </c>
      <c r="D33" s="25">
        <f t="shared" si="2"/>
        <v>0.59725357411588575</v>
      </c>
      <c r="E33" s="25">
        <f>((C33/C$23)-1)*100</f>
        <v>3.9179965508027825</v>
      </c>
      <c r="F33" s="25">
        <f>((C33/C21)-1)*100</f>
        <v>4.7423185212388308</v>
      </c>
    </row>
    <row r="34" spans="1:6" x14ac:dyDescent="0.2">
      <c r="A34" s="22"/>
      <c r="B34" s="23" t="s">
        <v>4</v>
      </c>
      <c r="C34" s="24">
        <v>429.37</v>
      </c>
      <c r="D34" s="25">
        <f t="shared" si="2"/>
        <v>0.36230190266934859</v>
      </c>
      <c r="E34" s="25">
        <f>((C34/C$23)-1)*100</f>
        <v>4.294493429522217</v>
      </c>
      <c r="F34" s="25">
        <f>((C34/C22)-1)*100</f>
        <v>3.20898033748378</v>
      </c>
    </row>
    <row r="35" spans="1:6" x14ac:dyDescent="0.2">
      <c r="A35" s="22"/>
      <c r="B35" s="23" t="s">
        <v>5</v>
      </c>
      <c r="C35" s="24">
        <v>430.86</v>
      </c>
      <c r="D35" s="25">
        <f t="shared" si="2"/>
        <v>0.3470200526352496</v>
      </c>
      <c r="E35" s="25">
        <f t="shared" ref="E35" si="5">((C35/C$23)-1)*100</f>
        <v>4.6564162355170247</v>
      </c>
      <c r="F35" s="25">
        <f t="shared" si="4"/>
        <v>4.6564162355170247</v>
      </c>
    </row>
    <row r="36" spans="1:6" x14ac:dyDescent="0.2">
      <c r="A36" s="29">
        <v>2016</v>
      </c>
      <c r="B36" s="32" t="s">
        <v>51</v>
      </c>
      <c r="C36" s="33">
        <v>426.8</v>
      </c>
      <c r="D36" s="34">
        <f t="shared" si="2"/>
        <v>-0.94230144362438262</v>
      </c>
      <c r="E36" s="34">
        <f t="shared" ref="E36:E47" si="6">((C36/C$35)-1)*100</f>
        <v>-0.94230144362438262</v>
      </c>
      <c r="F36" s="34">
        <f t="shared" si="4"/>
        <v>4.4159021406727783</v>
      </c>
    </row>
    <row r="37" spans="1:6" x14ac:dyDescent="0.2">
      <c r="A37" s="22"/>
      <c r="B37" s="23" t="s">
        <v>52</v>
      </c>
      <c r="C37" s="24">
        <v>428.83</v>
      </c>
      <c r="D37" s="25">
        <f t="shared" si="2"/>
        <v>0.47563261480787489</v>
      </c>
      <c r="E37" s="25">
        <f t="shared" si="6"/>
        <v>-0.47115072181219686</v>
      </c>
      <c r="F37" s="25">
        <f t="shared" si="4"/>
        <v>5.7664323591071653</v>
      </c>
    </row>
    <row r="38" spans="1:6" x14ac:dyDescent="0.2">
      <c r="A38" s="22"/>
      <c r="B38" s="23" t="s">
        <v>53</v>
      </c>
      <c r="C38" s="24">
        <v>426.99</v>
      </c>
      <c r="D38" s="25">
        <f t="shared" si="2"/>
        <v>-0.42907445841008363</v>
      </c>
      <c r="E38" s="25">
        <f t="shared" si="6"/>
        <v>-0.89820359281437279</v>
      </c>
      <c r="F38" s="25">
        <f t="shared" si="4"/>
        <v>2.0725760183591513</v>
      </c>
    </row>
    <row r="39" spans="1:6" x14ac:dyDescent="0.2">
      <c r="A39" s="22"/>
      <c r="B39" s="23" t="s">
        <v>54</v>
      </c>
      <c r="C39" s="24">
        <v>426.75</v>
      </c>
      <c r="D39" s="25">
        <f t="shared" si="2"/>
        <v>-5.6207405325658932E-2</v>
      </c>
      <c r="E39" s="25">
        <f t="shared" si="6"/>
        <v>-0.9539061412059624</v>
      </c>
      <c r="F39" s="25">
        <f t="shared" si="4"/>
        <v>2.1666267656212712</v>
      </c>
    </row>
    <row r="40" spans="1:6" x14ac:dyDescent="0.2">
      <c r="A40" s="22"/>
      <c r="B40" s="23" t="s">
        <v>55</v>
      </c>
      <c r="C40" s="24">
        <v>427.1</v>
      </c>
      <c r="D40" s="25">
        <f t="shared" si="2"/>
        <v>8.2015231400123234E-2</v>
      </c>
      <c r="E40" s="25">
        <f t="shared" si="6"/>
        <v>-0.87267325813489283</v>
      </c>
      <c r="F40" s="25">
        <f t="shared" si="4"/>
        <v>2.2161592954240916</v>
      </c>
    </row>
    <row r="41" spans="1:6" x14ac:dyDescent="0.2">
      <c r="A41" s="22"/>
      <c r="B41" s="23" t="s">
        <v>56</v>
      </c>
      <c r="C41" s="24">
        <v>428.83</v>
      </c>
      <c r="D41" s="25">
        <f t="shared" si="2"/>
        <v>0.40505736361506894</v>
      </c>
      <c r="E41" s="25">
        <f t="shared" si="6"/>
        <v>-0.47115072181219686</v>
      </c>
      <c r="F41" s="25">
        <f t="shared" si="4"/>
        <v>2.8986202759448076</v>
      </c>
    </row>
    <row r="42" spans="1:6" x14ac:dyDescent="0.2">
      <c r="A42" s="22"/>
      <c r="B42" s="23" t="s">
        <v>57</v>
      </c>
      <c r="C42" s="24">
        <v>425.72</v>
      </c>
      <c r="D42" s="25">
        <f t="shared" si="2"/>
        <v>-0.72522911176922111</v>
      </c>
      <c r="E42" s="25">
        <f t="shared" si="6"/>
        <v>-1.1929629113865303</v>
      </c>
      <c r="F42" s="25">
        <f t="shared" si="4"/>
        <v>2.3217805124261082</v>
      </c>
    </row>
    <row r="43" spans="1:6" x14ac:dyDescent="0.2">
      <c r="A43" s="22"/>
      <c r="B43" s="23" t="s">
        <v>58</v>
      </c>
      <c r="C43" s="24">
        <v>425.5</v>
      </c>
      <c r="D43" s="25">
        <f t="shared" si="2"/>
        <v>-5.167715869586198E-2</v>
      </c>
      <c r="E43" s="25">
        <f t="shared" si="6"/>
        <v>-1.2440235807454902</v>
      </c>
      <c r="F43" s="25">
        <f t="shared" si="4"/>
        <v>1.9747879020275194</v>
      </c>
    </row>
    <row r="44" spans="1:6" x14ac:dyDescent="0.2">
      <c r="A44" s="22"/>
      <c r="B44" s="23" t="s">
        <v>59</v>
      </c>
      <c r="C44" s="24">
        <v>423.68</v>
      </c>
      <c r="D44" s="25">
        <f t="shared" si="2"/>
        <v>-0.42773207990599582</v>
      </c>
      <c r="E44" s="25">
        <f t="shared" si="6"/>
        <v>-1.6664345727150365</v>
      </c>
      <c r="F44" s="25">
        <f t="shared" si="4"/>
        <v>-0.3762227238525151</v>
      </c>
    </row>
    <row r="45" spans="1:6" x14ac:dyDescent="0.2">
      <c r="A45" s="22"/>
      <c r="B45" s="23" t="s">
        <v>60</v>
      </c>
      <c r="C45" s="24">
        <v>423.07</v>
      </c>
      <c r="D45" s="25">
        <f>((C45/C44)-1)*100</f>
        <v>-0.14397658610272313</v>
      </c>
      <c r="E45" s="25">
        <f t="shared" si="6"/>
        <v>-1.8080118832103254</v>
      </c>
      <c r="F45" s="25">
        <f t="shared" si="4"/>
        <v>-1.1102800243092847</v>
      </c>
    </row>
    <row r="46" spans="1:6" x14ac:dyDescent="0.2">
      <c r="A46" s="22"/>
      <c r="B46" s="23" t="s">
        <v>4</v>
      </c>
      <c r="C46" s="24">
        <v>426.87</v>
      </c>
      <c r="D46" s="25">
        <f>((C46/C45)-1)*100</f>
        <v>0.89819651594298389</v>
      </c>
      <c r="E46" s="25">
        <f t="shared" si="6"/>
        <v>-0.92605486701017314</v>
      </c>
      <c r="F46" s="25">
        <f t="shared" si="4"/>
        <v>-0.58224841046183862</v>
      </c>
    </row>
    <row r="47" spans="1:6" x14ac:dyDescent="0.2">
      <c r="A47" s="22"/>
      <c r="B47" s="23" t="s">
        <v>5</v>
      </c>
      <c r="C47" s="24">
        <v>430.56</v>
      </c>
      <c r="D47" s="25">
        <f>((C47/C46)-1)*100</f>
        <v>0.86443179422306393</v>
      </c>
      <c r="E47" s="25">
        <f t="shared" si="6"/>
        <v>-6.9628185489489791E-2</v>
      </c>
      <c r="F47" s="25">
        <f t="shared" si="4"/>
        <v>-6.9628185489489791E-2</v>
      </c>
    </row>
    <row r="48" spans="1:6" x14ac:dyDescent="0.2">
      <c r="A48" s="29">
        <v>2017</v>
      </c>
      <c r="B48" s="32" t="s">
        <v>51</v>
      </c>
      <c r="C48" s="33">
        <v>428.07</v>
      </c>
      <c r="D48" s="34">
        <f t="shared" ref="D48:D49" si="7">((C48/C47)-1)*100</f>
        <v>-0.57831661092531128</v>
      </c>
      <c r="E48" s="34">
        <f t="shared" ref="E48:E59" si="8">((C48/C$47)-1)*100</f>
        <v>-0.57831661092531128</v>
      </c>
      <c r="F48" s="34">
        <f>((C48/C36)-1)*100</f>
        <v>0.29756326148078216</v>
      </c>
    </row>
    <row r="49" spans="1:6" x14ac:dyDescent="0.2">
      <c r="A49" s="22"/>
      <c r="B49" s="23" t="s">
        <v>52</v>
      </c>
      <c r="C49" s="24">
        <v>432.46</v>
      </c>
      <c r="D49" s="25">
        <f t="shared" si="7"/>
        <v>1.025533207185747</v>
      </c>
      <c r="E49" s="25">
        <f t="shared" si="8"/>
        <v>0.44128576737272329</v>
      </c>
      <c r="F49" s="25">
        <f t="shared" ref="F49" si="9">((C49/C37)-1)*100</f>
        <v>0.84648928479817975</v>
      </c>
    </row>
    <row r="50" spans="1:6" x14ac:dyDescent="0.2">
      <c r="A50" s="22"/>
      <c r="B50" s="23" t="s">
        <v>53</v>
      </c>
      <c r="C50" s="24">
        <v>436.14</v>
      </c>
      <c r="D50" s="25">
        <f>((C50/C49)-1)*100</f>
        <v>0.8509457522082986</v>
      </c>
      <c r="E50" s="25">
        <f t="shared" si="8"/>
        <v>1.295986622073575</v>
      </c>
      <c r="F50" s="25">
        <f>((C50/C38)-1)*100</f>
        <v>2.1429073280404554</v>
      </c>
    </row>
    <row r="51" spans="1:6" x14ac:dyDescent="0.2">
      <c r="A51" s="22"/>
      <c r="B51" s="23" t="s">
        <v>54</v>
      </c>
      <c r="C51" s="24">
        <v>432.32</v>
      </c>
      <c r="D51" s="25">
        <f>((C51/C50)-1)*100</f>
        <v>-0.87586554775989089</v>
      </c>
      <c r="E51" s="25">
        <f>((C51/C$47)-1)*100</f>
        <v>0.40876997398735515</v>
      </c>
      <c r="F51" s="25">
        <f>((C51/C39)-1)*100</f>
        <v>1.3052138254247225</v>
      </c>
    </row>
    <row r="52" spans="1:6" x14ac:dyDescent="0.2">
      <c r="A52" s="22"/>
      <c r="B52" s="23" t="s">
        <v>55</v>
      </c>
      <c r="C52" s="24">
        <v>435.84</v>
      </c>
      <c r="D52" s="25">
        <f t="shared" ref="D52:D59" si="10">((C52/C51)-1)*100</f>
        <v>0.81421169504070079</v>
      </c>
      <c r="E52" s="25">
        <f t="shared" si="8"/>
        <v>1.2263099219620877</v>
      </c>
      <c r="F52" s="25">
        <f t="shared" ref="F52:F53" si="11">((C52/C40)-1)*100</f>
        <v>2.0463591664715342</v>
      </c>
    </row>
    <row r="53" spans="1:6" x14ac:dyDescent="0.2">
      <c r="A53" s="22"/>
      <c r="B53" s="23" t="s">
        <v>56</v>
      </c>
      <c r="C53" s="24">
        <v>439.23</v>
      </c>
      <c r="D53" s="25">
        <f t="shared" si="10"/>
        <v>0.77780837004406411</v>
      </c>
      <c r="E53" s="25">
        <f t="shared" si="8"/>
        <v>2.0136566332218608</v>
      </c>
      <c r="F53" s="25">
        <f t="shared" si="11"/>
        <v>2.4252034605787953</v>
      </c>
    </row>
    <row r="54" spans="1:6" x14ac:dyDescent="0.2">
      <c r="A54" s="22"/>
      <c r="B54" s="23" t="s">
        <v>57</v>
      </c>
      <c r="C54" s="24">
        <v>435.45</v>
      </c>
      <c r="D54" s="25">
        <f t="shared" si="10"/>
        <v>-0.86059695375999556</v>
      </c>
      <c r="E54" s="25">
        <f t="shared" si="8"/>
        <v>1.1357302118171653</v>
      </c>
      <c r="F54" s="25">
        <f>((C54/C42)-1)*100</f>
        <v>2.2855397914121944</v>
      </c>
    </row>
    <row r="55" spans="1:6" x14ac:dyDescent="0.2">
      <c r="A55" s="22"/>
      <c r="B55" s="23" t="s">
        <v>58</v>
      </c>
      <c r="C55" s="24">
        <v>437.47</v>
      </c>
      <c r="D55" s="25">
        <f t="shared" si="10"/>
        <v>0.46388793202434275</v>
      </c>
      <c r="E55" s="25">
        <f t="shared" si="8"/>
        <v>1.6048866592344835</v>
      </c>
      <c r="F55" s="25">
        <f>((C55/C43)-1)*100</f>
        <v>2.813160987074026</v>
      </c>
    </row>
    <row r="56" spans="1:6" x14ac:dyDescent="0.2">
      <c r="A56" s="22"/>
      <c r="B56" s="23" t="s">
        <v>59</v>
      </c>
      <c r="C56" s="24">
        <v>433.36</v>
      </c>
      <c r="D56" s="25">
        <f>((C56/C55)-1)*100</f>
        <v>-0.93949299380529094</v>
      </c>
      <c r="E56" s="25">
        <f>((C56/C$47)-1)*100</f>
        <v>0.65031586770718519</v>
      </c>
      <c r="F56" s="25">
        <f>((C56/C44)-1)*100</f>
        <v>2.2847432024169168</v>
      </c>
    </row>
    <row r="57" spans="1:6" x14ac:dyDescent="0.2">
      <c r="A57" s="22"/>
      <c r="B57" s="23" t="s">
        <v>60</v>
      </c>
      <c r="C57" s="24">
        <v>441.53</v>
      </c>
      <c r="D57" s="25">
        <f t="shared" si="10"/>
        <v>1.8852685988554496</v>
      </c>
      <c r="E57" s="25">
        <f t="shared" si="8"/>
        <v>2.5478446674098709</v>
      </c>
      <c r="F57" s="25">
        <f>((C57/C45)-1)*100</f>
        <v>4.3633441274493645</v>
      </c>
    </row>
    <row r="58" spans="1:6" x14ac:dyDescent="0.2">
      <c r="A58" s="22"/>
      <c r="B58" s="23" t="s">
        <v>4</v>
      </c>
      <c r="C58" s="24">
        <v>453.32</v>
      </c>
      <c r="D58" s="25">
        <f t="shared" si="10"/>
        <v>2.6702602314678581</v>
      </c>
      <c r="E58" s="25">
        <f t="shared" si="8"/>
        <v>5.2861389817911553</v>
      </c>
      <c r="F58" s="25">
        <f>((C58/C46)-1)*100</f>
        <v>6.1962658420596339</v>
      </c>
    </row>
    <row r="59" spans="1:6" x14ac:dyDescent="0.2">
      <c r="A59" s="43"/>
      <c r="B59" s="44" t="s">
        <v>5</v>
      </c>
      <c r="C59" s="26">
        <v>455.21</v>
      </c>
      <c r="D59" s="45">
        <f t="shared" si="10"/>
        <v>0.41692402717725674</v>
      </c>
      <c r="E59" s="45">
        <f t="shared" si="8"/>
        <v>5.7251021924934919</v>
      </c>
      <c r="F59" s="45">
        <f t="shared" ref="F59" si="12">((C59/C47)-1)*100</f>
        <v>5.7251021924934919</v>
      </c>
    </row>
    <row r="60" spans="1:6" x14ac:dyDescent="0.2">
      <c r="A60" s="29">
        <v>2018</v>
      </c>
      <c r="B60" s="32" t="s">
        <v>51</v>
      </c>
      <c r="C60" s="24">
        <v>458.4</v>
      </c>
      <c r="D60" s="25">
        <f>((C60/C59)-1)*100</f>
        <v>0.70077546626832188</v>
      </c>
      <c r="E60" s="25">
        <f>((C60/C$59)-1)*100</f>
        <v>0.70077546626832188</v>
      </c>
      <c r="F60" s="25">
        <f>((C60/C48)-1)*100</f>
        <v>7.0852897890531841</v>
      </c>
    </row>
    <row r="61" spans="1:6" x14ac:dyDescent="0.2">
      <c r="A61" s="22"/>
      <c r="B61" s="23" t="s">
        <v>52</v>
      </c>
      <c r="C61" s="24">
        <v>459.4</v>
      </c>
      <c r="D61" s="25">
        <f t="shared" ref="D61:D71" si="13">((C61/C60)-1)*100</f>
        <v>0.21815008726002727</v>
      </c>
      <c r="E61" s="25">
        <f t="shared" ref="E61:E71" si="14">((C61/C$59)-1)*100</f>
        <v>0.92045429581950611</v>
      </c>
      <c r="F61" s="25">
        <f t="shared" ref="F61:F71" si="15">((C61/C49)-1)*100</f>
        <v>6.2294778707857379</v>
      </c>
    </row>
    <row r="62" spans="1:6" x14ac:dyDescent="0.2">
      <c r="A62" s="22"/>
      <c r="B62" s="23" t="s">
        <v>53</v>
      </c>
      <c r="C62" s="24">
        <v>458.21</v>
      </c>
      <c r="D62" s="25">
        <f t="shared" si="13"/>
        <v>-0.25903352198519691</v>
      </c>
      <c r="E62" s="25">
        <f t="shared" si="14"/>
        <v>0.6590364886535971</v>
      </c>
      <c r="F62" s="25">
        <f t="shared" si="15"/>
        <v>5.0603017379740489</v>
      </c>
    </row>
    <row r="63" spans="1:6" x14ac:dyDescent="0.2">
      <c r="A63" s="22"/>
      <c r="B63" s="23" t="s">
        <v>54</v>
      </c>
      <c r="C63" s="24">
        <v>454.62</v>
      </c>
      <c r="D63" s="25">
        <f t="shared" si="13"/>
        <v>-0.78348355557494864</v>
      </c>
      <c r="E63" s="25">
        <f t="shared" si="14"/>
        <v>-0.12961050943519625</v>
      </c>
      <c r="F63" s="25">
        <f t="shared" si="15"/>
        <v>5.1582161361954038</v>
      </c>
    </row>
    <row r="64" spans="1:6" x14ac:dyDescent="0.2">
      <c r="A64" s="22"/>
      <c r="B64" s="23" t="s">
        <v>55</v>
      </c>
      <c r="C64" s="24">
        <v>454.55</v>
      </c>
      <c r="D64" s="25">
        <f t="shared" si="13"/>
        <v>-1.5397474814127232E-2</v>
      </c>
      <c r="E64" s="25">
        <f t="shared" si="14"/>
        <v>-0.14498802750377848</v>
      </c>
      <c r="F64" s="25">
        <f t="shared" si="15"/>
        <v>4.2928597650514044</v>
      </c>
    </row>
    <row r="65" spans="1:6" x14ac:dyDescent="0.2">
      <c r="A65" s="22"/>
      <c r="B65" s="23" t="s">
        <v>56</v>
      </c>
      <c r="C65" s="24">
        <v>456.08</v>
      </c>
      <c r="D65" s="25">
        <f>((C65/C64)-1)*100</f>
        <v>0.33659663403364792</v>
      </c>
      <c r="E65" s="25">
        <f>((C65/C$59)-1)*100</f>
        <v>0.19112058170953627</v>
      </c>
      <c r="F65" s="25">
        <f>((C65/C53)-1)*100</f>
        <v>3.8362589076338161</v>
      </c>
    </row>
    <row r="66" spans="1:6" x14ac:dyDescent="0.2">
      <c r="A66" s="22"/>
      <c r="B66" s="23" t="s">
        <v>57</v>
      </c>
      <c r="C66" s="24">
        <v>453.45</v>
      </c>
      <c r="D66" s="25">
        <f t="shared" si="13"/>
        <v>-0.57665321873355824</v>
      </c>
      <c r="E66" s="25">
        <f t="shared" si="14"/>
        <v>-0.38663474001010556</v>
      </c>
      <c r="F66" s="25">
        <f t="shared" si="15"/>
        <v>4.1336548398208661</v>
      </c>
    </row>
    <row r="67" spans="1:6" x14ac:dyDescent="0.2">
      <c r="A67" s="22"/>
      <c r="B67" s="23" t="s">
        <v>58</v>
      </c>
      <c r="C67" s="24">
        <v>460.63</v>
      </c>
      <c r="D67" s="25">
        <f t="shared" si="13"/>
        <v>1.5834160326386515</v>
      </c>
      <c r="E67" s="25">
        <f t="shared" si="14"/>
        <v>1.1906592561674811</v>
      </c>
      <c r="F67" s="25">
        <f t="shared" si="15"/>
        <v>5.2940773081582737</v>
      </c>
    </row>
    <row r="68" spans="1:6" x14ac:dyDescent="0.2">
      <c r="A68" s="22"/>
      <c r="B68" s="23" t="s">
        <v>59</v>
      </c>
      <c r="C68" s="24">
        <v>464.8</v>
      </c>
      <c r="D68" s="25">
        <f t="shared" si="13"/>
        <v>0.90528189653300561</v>
      </c>
      <c r="E68" s="25">
        <f t="shared" si="14"/>
        <v>2.1067199753959764</v>
      </c>
      <c r="F68" s="25">
        <f t="shared" si="15"/>
        <v>7.2549381576518357</v>
      </c>
    </row>
    <row r="69" spans="1:6" x14ac:dyDescent="0.2">
      <c r="A69" s="22"/>
      <c r="B69" s="23" t="s">
        <v>60</v>
      </c>
      <c r="C69" s="24">
        <v>468.62</v>
      </c>
      <c r="D69" s="25">
        <f t="shared" si="13"/>
        <v>0.82185886402754704</v>
      </c>
      <c r="E69" s="25">
        <f t="shared" si="14"/>
        <v>2.9458931042815495</v>
      </c>
      <c r="F69" s="25">
        <f t="shared" si="15"/>
        <v>6.1354834326093455</v>
      </c>
    </row>
    <row r="70" spans="1:6" x14ac:dyDescent="0.2">
      <c r="A70" s="22"/>
      <c r="B70" s="23" t="s">
        <v>4</v>
      </c>
      <c r="C70" s="24">
        <v>466.97</v>
      </c>
      <c r="D70" s="25">
        <f t="shared" si="13"/>
        <v>-0.35209764841448443</v>
      </c>
      <c r="E70" s="25">
        <f t="shared" si="14"/>
        <v>2.5834230355220811</v>
      </c>
      <c r="F70" s="25">
        <f t="shared" si="15"/>
        <v>3.011117974058064</v>
      </c>
    </row>
    <row r="71" spans="1:6" x14ac:dyDescent="0.2">
      <c r="A71" s="43"/>
      <c r="B71" s="44" t="s">
        <v>5</v>
      </c>
      <c r="C71" s="24">
        <v>468.29</v>
      </c>
      <c r="D71" s="25">
        <f t="shared" si="13"/>
        <v>0.28267340514380734</v>
      </c>
      <c r="E71" s="25">
        <f t="shared" si="14"/>
        <v>2.8733990905296602</v>
      </c>
      <c r="F71" s="25">
        <f t="shared" si="15"/>
        <v>2.8733990905296602</v>
      </c>
    </row>
    <row r="72" spans="1:6" x14ac:dyDescent="0.2">
      <c r="A72" s="29">
        <v>2019</v>
      </c>
      <c r="B72" s="32" t="s">
        <v>51</v>
      </c>
      <c r="C72" s="33">
        <v>471.34</v>
      </c>
      <c r="D72" s="34">
        <f>((C72/C71)-1)*100</f>
        <v>0.65130581477288452</v>
      </c>
      <c r="E72" s="34">
        <f>((C72/C$71)-1)*100</f>
        <v>0.65130581477288452</v>
      </c>
      <c r="F72" s="34">
        <f>((C72/C60)-1)*100</f>
        <v>2.822862129144843</v>
      </c>
    </row>
    <row r="73" spans="1:6" ht="11.25" customHeight="1" x14ac:dyDescent="0.2">
      <c r="A73" s="22"/>
      <c r="B73" s="23" t="s">
        <v>52</v>
      </c>
      <c r="C73" s="24">
        <v>475.12</v>
      </c>
      <c r="D73" s="25">
        <f t="shared" ref="D73:D76" si="16">((C73/C72)-1)*100</f>
        <v>0.80196885475454227</v>
      </c>
      <c r="E73" s="25">
        <f>((C73/C$71)-1)*100</f>
        <v>1.4584979393110986</v>
      </c>
      <c r="F73" s="25">
        <f t="shared" ref="F73:F76" si="17">((C73/C61)-1)*100</f>
        <v>3.4218545929473265</v>
      </c>
    </row>
    <row r="74" spans="1:6" x14ac:dyDescent="0.2">
      <c r="A74" s="22"/>
      <c r="B74" s="23" t="s">
        <v>53</v>
      </c>
      <c r="C74" s="24">
        <v>476.02</v>
      </c>
      <c r="D74" s="25">
        <f t="shared" si="16"/>
        <v>0.18942582926417817</v>
      </c>
      <c r="E74" s="25">
        <f t="shared" ref="E74:E83" si="18">((C74/C$71)-1)*100</f>
        <v>1.6506865403916215</v>
      </c>
      <c r="F74" s="25">
        <f t="shared" si="17"/>
        <v>3.886864101612808</v>
      </c>
    </row>
    <row r="75" spans="1:6" x14ac:dyDescent="0.2">
      <c r="A75" s="22"/>
      <c r="B75" s="23" t="s">
        <v>54</v>
      </c>
      <c r="C75" s="24">
        <v>477.23</v>
      </c>
      <c r="D75" s="25">
        <f t="shared" si="16"/>
        <v>0.25419100037813447</v>
      </c>
      <c r="E75" s="25">
        <f t="shared" si="18"/>
        <v>1.9090734373998997</v>
      </c>
      <c r="F75" s="25">
        <f t="shared" si="17"/>
        <v>4.9733843649641507</v>
      </c>
    </row>
    <row r="76" spans="1:6" ht="14.25" customHeight="1" x14ac:dyDescent="0.2">
      <c r="A76" s="22"/>
      <c r="B76" s="23" t="s">
        <v>55</v>
      </c>
      <c r="C76" s="24">
        <v>470.79</v>
      </c>
      <c r="D76" s="25">
        <f t="shared" si="16"/>
        <v>-1.3494541416088635</v>
      </c>
      <c r="E76" s="25">
        <f t="shared" si="18"/>
        <v>0.53385722522367729</v>
      </c>
      <c r="F76" s="25">
        <f t="shared" si="17"/>
        <v>3.5727642723572872</v>
      </c>
    </row>
    <row r="77" spans="1:6" x14ac:dyDescent="0.2">
      <c r="A77" s="22"/>
      <c r="B77" s="23" t="s">
        <v>56</v>
      </c>
      <c r="C77" s="24">
        <v>460.18</v>
      </c>
      <c r="D77" s="25">
        <f>((C77/C76)-1)*100</f>
        <v>-2.2536587438135913</v>
      </c>
      <c r="E77" s="25">
        <f t="shared" si="18"/>
        <v>-1.7318328386256354</v>
      </c>
      <c r="F77" s="25">
        <f>((C77/C65)-1)*100</f>
        <v>0.89896509384319589</v>
      </c>
    </row>
    <row r="78" spans="1:6" x14ac:dyDescent="0.2">
      <c r="A78" s="22"/>
      <c r="B78" s="23" t="s">
        <v>57</v>
      </c>
      <c r="C78" s="24">
        <v>461.45</v>
      </c>
      <c r="D78" s="25">
        <f t="shared" ref="D78:D82" si="19">((C78/C77)-1)*100</f>
        <v>0.27597896475290984</v>
      </c>
      <c r="E78" s="25">
        <f t="shared" si="18"/>
        <v>-1.4606333682120165</v>
      </c>
      <c r="F78" s="25">
        <f t="shared" ref="F78:F95" si="20">((C78/C66)-1)*100</f>
        <v>1.7642518469511481</v>
      </c>
    </row>
    <row r="79" spans="1:6" x14ac:dyDescent="0.2">
      <c r="A79" s="22"/>
      <c r="B79" s="23" t="s">
        <v>58</v>
      </c>
      <c r="C79" s="24">
        <v>471.06</v>
      </c>
      <c r="D79" s="25">
        <f t="shared" si="19"/>
        <v>2.082565825116478</v>
      </c>
      <c r="E79" s="25">
        <f>((C79/C$71)-1)*100</f>
        <v>0.59151380554784971</v>
      </c>
      <c r="F79" s="25">
        <f t="shared" si="20"/>
        <v>2.2642902112324448</v>
      </c>
    </row>
    <row r="80" spans="1:6" x14ac:dyDescent="0.2">
      <c r="A80" s="22"/>
      <c r="B80" s="23" t="s">
        <v>59</v>
      </c>
      <c r="C80" s="24">
        <v>466.27</v>
      </c>
      <c r="D80" s="25">
        <f t="shared" si="19"/>
        <v>-1.0168556022587372</v>
      </c>
      <c r="E80" s="25">
        <f t="shared" si="18"/>
        <v>-0.43135663798075097</v>
      </c>
      <c r="F80" s="25">
        <f t="shared" si="20"/>
        <v>0.31626506024096113</v>
      </c>
    </row>
    <row r="81" spans="1:6" x14ac:dyDescent="0.2">
      <c r="A81" s="22"/>
      <c r="B81" s="23" t="s">
        <v>60</v>
      </c>
      <c r="C81" s="24">
        <v>466.23</v>
      </c>
      <c r="D81" s="25">
        <f t="shared" si="19"/>
        <v>-8.5787204838316811E-3</v>
      </c>
      <c r="E81" s="25">
        <f t="shared" si="18"/>
        <v>-0.43989835358432261</v>
      </c>
      <c r="F81" s="25">
        <f t="shared" si="20"/>
        <v>-0.51000810891553838</v>
      </c>
    </row>
    <row r="82" spans="1:6" x14ac:dyDescent="0.2">
      <c r="A82" s="22"/>
      <c r="B82" s="23" t="s">
        <v>4</v>
      </c>
      <c r="C82" s="24">
        <v>465.6</v>
      </c>
      <c r="D82" s="25">
        <f t="shared" si="19"/>
        <v>-0.1351264397400409</v>
      </c>
      <c r="E82" s="25">
        <f t="shared" si="18"/>
        <v>-0.57443037434068422</v>
      </c>
      <c r="F82" s="25">
        <f t="shared" si="20"/>
        <v>-0.29338073109621554</v>
      </c>
    </row>
    <row r="83" spans="1:6" x14ac:dyDescent="0.2">
      <c r="A83" s="43"/>
      <c r="B83" s="44" t="s">
        <v>5</v>
      </c>
      <c r="C83" s="24">
        <v>471.61</v>
      </c>
      <c r="D83" s="25">
        <v>1.27</v>
      </c>
      <c r="E83" s="25">
        <f t="shared" si="18"/>
        <v>0.70896239509705694</v>
      </c>
      <c r="F83" s="25">
        <f t="shared" si="20"/>
        <v>0.70896239509705694</v>
      </c>
    </row>
    <row r="84" spans="1:6" x14ac:dyDescent="0.2">
      <c r="A84" s="29">
        <v>2020</v>
      </c>
      <c r="B84" s="32" t="s">
        <v>51</v>
      </c>
      <c r="C84" s="33">
        <v>470.1</v>
      </c>
      <c r="D84" s="34">
        <f t="shared" ref="D84:D95" si="21">((C84/C83)-1)*100</f>
        <v>-0.32017980958842784</v>
      </c>
      <c r="E84" s="34">
        <f>((C84/C$83)-1)*100</f>
        <v>-0.32017980958842784</v>
      </c>
      <c r="F84" s="34">
        <f t="shared" si="20"/>
        <v>-0.26307973013111052</v>
      </c>
    </row>
    <row r="85" spans="1:6" x14ac:dyDescent="0.2">
      <c r="A85" s="22"/>
      <c r="B85" s="23" t="s">
        <v>52</v>
      </c>
      <c r="C85" s="24">
        <v>474.37</v>
      </c>
      <c r="D85" s="25">
        <f t="shared" si="21"/>
        <v>0.90831737928100953</v>
      </c>
      <c r="E85" s="25">
        <f>((C85/C$83)-1)*100</f>
        <v>0.58522932083713286</v>
      </c>
      <c r="F85" s="25">
        <f t="shared" si="20"/>
        <v>-0.15785485772015218</v>
      </c>
    </row>
    <row r="86" spans="1:6" x14ac:dyDescent="0.2">
      <c r="A86" s="22"/>
      <c r="B86" s="23" t="s">
        <v>53</v>
      </c>
      <c r="C86" s="24">
        <v>474.37</v>
      </c>
      <c r="D86" s="25">
        <f t="shared" si="21"/>
        <v>0</v>
      </c>
      <c r="E86" s="25">
        <f>((C86/C$83)-1)*100</f>
        <v>0.58522932083713286</v>
      </c>
      <c r="F86" s="25">
        <f t="shared" si="20"/>
        <v>-0.34662409142472983</v>
      </c>
    </row>
    <row r="87" spans="1:6" x14ac:dyDescent="0.2">
      <c r="A87" s="22"/>
      <c r="B87" s="23" t="s">
        <v>54</v>
      </c>
      <c r="C87" s="24">
        <v>474.37</v>
      </c>
      <c r="D87" s="25">
        <f t="shared" si="21"/>
        <v>0</v>
      </c>
      <c r="E87" s="25">
        <f>((C87/C$83)-1)*100</f>
        <v>0.58522932083713286</v>
      </c>
      <c r="F87" s="25">
        <f t="shared" si="20"/>
        <v>-0.59929174611822456</v>
      </c>
    </row>
    <row r="88" spans="1:6" x14ac:dyDescent="0.2">
      <c r="A88" s="22"/>
      <c r="B88" s="23" t="s">
        <v>55</v>
      </c>
      <c r="C88" s="24">
        <v>474.37</v>
      </c>
      <c r="D88" s="25">
        <f t="shared" si="21"/>
        <v>0</v>
      </c>
      <c r="E88" s="25">
        <f>((C88/C$83)-1)*100</f>
        <v>0.58522932083713286</v>
      </c>
      <c r="F88" s="25">
        <f t="shared" si="20"/>
        <v>0.76042396822362246</v>
      </c>
    </row>
    <row r="89" spans="1:6" x14ac:dyDescent="0.2">
      <c r="A89" s="22"/>
      <c r="B89" s="23" t="s">
        <v>56</v>
      </c>
      <c r="C89" s="24">
        <v>475.5</v>
      </c>
      <c r="D89" s="25">
        <f t="shared" si="21"/>
        <v>0.2382106794274419</v>
      </c>
      <c r="E89" s="25">
        <f t="shared" ref="E89:E95" si="22">((C89/C$83)-1)*100</f>
        <v>0.82483407900595385</v>
      </c>
      <c r="F89" s="25">
        <f t="shared" si="20"/>
        <v>3.3291320787517842</v>
      </c>
    </row>
    <row r="90" spans="1:6" x14ac:dyDescent="0.2">
      <c r="A90" s="22"/>
      <c r="B90" s="23" t="s">
        <v>57</v>
      </c>
      <c r="C90" s="24">
        <v>480.34</v>
      </c>
      <c r="D90" s="25">
        <f t="shared" si="21"/>
        <v>1.0178759200841103</v>
      </c>
      <c r="E90" s="25">
        <f t="shared" si="22"/>
        <v>1.8511057865609137</v>
      </c>
      <c r="F90" s="25">
        <f t="shared" si="20"/>
        <v>4.0936179434391651</v>
      </c>
    </row>
    <row r="91" spans="1:6" x14ac:dyDescent="0.2">
      <c r="A91" s="22"/>
      <c r="B91" s="23" t="s">
        <v>58</v>
      </c>
      <c r="C91" s="24">
        <v>516.66999999999996</v>
      </c>
      <c r="D91" s="25">
        <f>((C91/C90)-1)*100</f>
        <v>7.5633925969105231</v>
      </c>
      <c r="E91" s="25">
        <f>((C91/C$83)-1)*100</f>
        <v>9.5545047814931792</v>
      </c>
      <c r="F91" s="25">
        <f>((C91/C79)-1)*100</f>
        <v>9.6824183755784823</v>
      </c>
    </row>
    <row r="92" spans="1:6" x14ac:dyDescent="0.2">
      <c r="A92" s="22"/>
      <c r="B92" s="23" t="s">
        <v>59</v>
      </c>
      <c r="C92" s="24">
        <v>527.51</v>
      </c>
      <c r="D92" s="25">
        <f>((C92/C91)-1)*100</f>
        <v>2.0980509803162573</v>
      </c>
      <c r="E92" s="25">
        <f>((C92/C$83)-1)*100</f>
        <v>11.853014143041918</v>
      </c>
      <c r="F92" s="25">
        <f>((C92/C80)-1)*100</f>
        <v>13.134021060758784</v>
      </c>
    </row>
    <row r="93" spans="1:6" x14ac:dyDescent="0.2">
      <c r="A93" s="22"/>
      <c r="B93" s="23" t="s">
        <v>60</v>
      </c>
      <c r="C93" s="24">
        <v>547.54</v>
      </c>
      <c r="D93" s="25">
        <f>((C93/C92)-1)*100</f>
        <v>3.7970844154613159</v>
      </c>
      <c r="E93" s="25">
        <f>((C93/C$83)-1)*100</f>
        <v>16.100167511291108</v>
      </c>
      <c r="F93" s="25">
        <f>((C93/C81)-1)*100</f>
        <v>17.439890182956908</v>
      </c>
    </row>
    <row r="94" spans="1:6" x14ac:dyDescent="0.2">
      <c r="A94" s="22"/>
      <c r="B94" s="23" t="s">
        <v>4</v>
      </c>
      <c r="C94" s="24">
        <v>574.98</v>
      </c>
      <c r="D94" s="25">
        <f>((C94/C93)-1)*100</f>
        <v>5.0115060086934449</v>
      </c>
      <c r="E94" s="25">
        <f>((C94/C$83)-1)*100</f>
        <v>21.9185343822226</v>
      </c>
      <c r="F94" s="25">
        <f>((C94/C82)-1)*100</f>
        <v>23.492268041237118</v>
      </c>
    </row>
    <row r="95" spans="1:6" x14ac:dyDescent="0.2">
      <c r="A95" s="43"/>
      <c r="B95" s="44" t="s">
        <v>5</v>
      </c>
      <c r="C95" s="26">
        <v>580.15</v>
      </c>
      <c r="D95" s="45">
        <f t="shared" si="21"/>
        <v>0.89916170997250688</v>
      </c>
      <c r="E95" s="45">
        <f t="shared" si="22"/>
        <v>23.01477916074721</v>
      </c>
      <c r="F95" s="25">
        <f t="shared" si="20"/>
        <v>23.01477916074721</v>
      </c>
    </row>
    <row r="96" spans="1:6" x14ac:dyDescent="0.2">
      <c r="A96" s="29">
        <v>2021</v>
      </c>
      <c r="B96" s="32" t="s">
        <v>51</v>
      </c>
      <c r="C96" s="33">
        <v>588.27</v>
      </c>
      <c r="D96" s="34">
        <f t="shared" ref="D96" si="23">((C96/C95)-1)*100</f>
        <v>1.3996380246487972</v>
      </c>
      <c r="E96" s="34">
        <f t="shared" ref="E96:E101" si="24">((C96/C$95)-1)*100</f>
        <v>1.3996380246487972</v>
      </c>
      <c r="F96" s="34">
        <f t="shared" ref="F96" si="25">((C96/C84)-1)*100</f>
        <v>25.137204850031903</v>
      </c>
    </row>
    <row r="97" spans="1:6" x14ac:dyDescent="0.2">
      <c r="A97" s="22"/>
      <c r="B97" s="23" t="s">
        <v>52</v>
      </c>
      <c r="C97" s="24">
        <v>610.52</v>
      </c>
      <c r="D97" s="25">
        <f t="shared" ref="D97:D105" si="26">((C97/C96)-1)*100</f>
        <v>3.7822768456660993</v>
      </c>
      <c r="E97" s="25">
        <f t="shared" si="24"/>
        <v>5.2348530552443373</v>
      </c>
      <c r="F97" s="25">
        <f t="shared" ref="F97:F105" si="27">((C97/C85)-1)*100</f>
        <v>28.701224782342894</v>
      </c>
    </row>
    <row r="98" spans="1:6" x14ac:dyDescent="0.2">
      <c r="A98" s="22"/>
      <c r="B98" s="23" t="s">
        <v>53</v>
      </c>
      <c r="C98" s="24">
        <v>614.41999999999996</v>
      </c>
      <c r="D98" s="25">
        <f t="shared" si="26"/>
        <v>0.63879971172116079</v>
      </c>
      <c r="E98" s="25">
        <f t="shared" si="24"/>
        <v>5.9070929931914096</v>
      </c>
      <c r="F98" s="25">
        <f t="shared" si="27"/>
        <v>29.523367835234083</v>
      </c>
    </row>
    <row r="99" spans="1:6" x14ac:dyDescent="0.2">
      <c r="A99" s="22"/>
      <c r="B99" s="23" t="s">
        <v>54</v>
      </c>
      <c r="C99" s="24">
        <v>628.85</v>
      </c>
      <c r="D99" s="25">
        <f t="shared" si="26"/>
        <v>2.3485563620976091</v>
      </c>
      <c r="E99" s="25">
        <f t="shared" si="24"/>
        <v>8.3943807635956205</v>
      </c>
      <c r="F99" s="25">
        <f t="shared" si="27"/>
        <v>32.565297130931548</v>
      </c>
    </row>
    <row r="100" spans="1:6" x14ac:dyDescent="0.2">
      <c r="A100" s="22"/>
      <c r="B100" s="23" t="s">
        <v>55</v>
      </c>
      <c r="C100" s="24">
        <v>632.55999999999995</v>
      </c>
      <c r="D100" s="25">
        <f t="shared" si="26"/>
        <v>0.58996581060664077</v>
      </c>
      <c r="E100" s="25">
        <f t="shared" si="24"/>
        <v>9.033870550719648</v>
      </c>
      <c r="F100" s="25">
        <f t="shared" si="27"/>
        <v>33.347387060733169</v>
      </c>
    </row>
    <row r="101" spans="1:6" x14ac:dyDescent="0.2">
      <c r="A101" s="22"/>
      <c r="B101" s="23" t="s">
        <v>56</v>
      </c>
      <c r="C101" s="24">
        <v>629.41999999999996</v>
      </c>
      <c r="D101" s="25">
        <f t="shared" si="26"/>
        <v>-0.49639559883647433</v>
      </c>
      <c r="E101" s="25">
        <f t="shared" si="24"/>
        <v>8.4926312160648045</v>
      </c>
      <c r="F101" s="25">
        <f t="shared" si="27"/>
        <v>32.370136698212406</v>
      </c>
    </row>
    <row r="102" spans="1:6" x14ac:dyDescent="0.2">
      <c r="A102" s="22"/>
      <c r="B102" s="23" t="s">
        <v>57</v>
      </c>
      <c r="C102" s="24">
        <v>629.01</v>
      </c>
      <c r="D102" s="25">
        <f t="shared" si="26"/>
        <v>-6.513933462551913E-2</v>
      </c>
      <c r="E102" s="25">
        <f>((C102/C$95)-1)*100</f>
        <v>8.4219598379729366</v>
      </c>
      <c r="F102" s="25">
        <f t="shared" si="27"/>
        <v>30.950993046592011</v>
      </c>
    </row>
    <row r="103" spans="1:6" x14ac:dyDescent="0.2">
      <c r="A103" s="22"/>
      <c r="B103" s="23" t="s">
        <v>58</v>
      </c>
      <c r="C103" s="24">
        <v>642.55999999999995</v>
      </c>
      <c r="D103" s="25">
        <f t="shared" si="26"/>
        <v>2.1541787888904818</v>
      </c>
      <c r="E103" s="25">
        <f t="shared" ref="E103:E107" si="28">((C103/C$95)-1)*100</f>
        <v>10.757562699301904</v>
      </c>
      <c r="F103" s="25">
        <f t="shared" si="27"/>
        <v>24.365649253875787</v>
      </c>
    </row>
    <row r="104" spans="1:6" x14ac:dyDescent="0.2">
      <c r="A104" s="22"/>
      <c r="B104" s="23" t="s">
        <v>59</v>
      </c>
      <c r="C104" s="24">
        <v>647.62</v>
      </c>
      <c r="D104" s="25">
        <f t="shared" si="26"/>
        <v>0.78747509960159778</v>
      </c>
      <c r="E104" s="25">
        <f t="shared" si="28"/>
        <v>11.629750926484528</v>
      </c>
      <c r="F104" s="25">
        <f t="shared" si="27"/>
        <v>22.769236602149732</v>
      </c>
    </row>
    <row r="105" spans="1:6" x14ac:dyDescent="0.2">
      <c r="A105" s="22"/>
      <c r="B105" s="23" t="s">
        <v>60</v>
      </c>
      <c r="C105" s="24">
        <v>656.62</v>
      </c>
      <c r="D105" s="25">
        <f t="shared" si="26"/>
        <v>1.3897038386708305</v>
      </c>
      <c r="E105" s="25">
        <f t="shared" si="28"/>
        <v>13.181073860208571</v>
      </c>
      <c r="F105" s="25">
        <f t="shared" si="27"/>
        <v>19.921832194908152</v>
      </c>
    </row>
    <row r="106" spans="1:6" x14ac:dyDescent="0.2">
      <c r="A106" s="22"/>
      <c r="B106" s="23" t="s">
        <v>4</v>
      </c>
      <c r="C106" s="24">
        <v>669.54</v>
      </c>
      <c r="D106" s="25">
        <f>((C106/C105)-1)*100</f>
        <v>1.967652523529595</v>
      </c>
      <c r="E106" s="25">
        <f>((C106/C$95)-1)*100</f>
        <v>15.408084116176845</v>
      </c>
      <c r="F106" s="25">
        <f>((C106/C94)-1)*100</f>
        <v>16.445789418762381</v>
      </c>
    </row>
    <row r="107" spans="1:6" x14ac:dyDescent="0.2">
      <c r="A107" s="43"/>
      <c r="B107" s="44" t="s">
        <v>5</v>
      </c>
      <c r="C107" s="26">
        <v>675.55</v>
      </c>
      <c r="D107" s="45">
        <f t="shared" ref="D107:D116" si="29">((C107/C106)-1)*100</f>
        <v>0.89763120948711528</v>
      </c>
      <c r="E107" s="45">
        <f t="shared" si="28"/>
        <v>16.444023097474791</v>
      </c>
      <c r="F107" s="25">
        <f t="shared" ref="F107:F116" si="30">((C107/C95)-1)*100</f>
        <v>16.444023097474791</v>
      </c>
    </row>
    <row r="108" spans="1:6" x14ac:dyDescent="0.2">
      <c r="A108" s="29">
        <v>2022</v>
      </c>
      <c r="B108" s="32" t="s">
        <v>51</v>
      </c>
      <c r="C108" s="33">
        <v>676.92</v>
      </c>
      <c r="D108" s="34">
        <f t="shared" si="29"/>
        <v>0.2027977203759912</v>
      </c>
      <c r="E108" s="34">
        <f>((C108/C$107)-1)*100</f>
        <v>0.2027977203759912</v>
      </c>
      <c r="F108" s="34">
        <f t="shared" si="30"/>
        <v>15.069610892957307</v>
      </c>
    </row>
    <row r="109" spans="1:6" x14ac:dyDescent="0.2">
      <c r="A109" s="22"/>
      <c r="B109" s="23" t="s">
        <v>52</v>
      </c>
      <c r="C109" s="24">
        <v>682.58</v>
      </c>
      <c r="D109" s="25">
        <f t="shared" si="29"/>
        <v>0.83614016427349114</v>
      </c>
      <c r="E109" s="25">
        <f t="shared" ref="E109:E119" si="31">((C109/C$107)-1)*100</f>
        <v>1.0406335578417636</v>
      </c>
      <c r="F109" s="25">
        <f t="shared" si="30"/>
        <v>11.803053135032449</v>
      </c>
    </row>
    <row r="110" spans="1:6" x14ac:dyDescent="0.2">
      <c r="A110" s="22"/>
      <c r="B110" s="23" t="s">
        <v>53</v>
      </c>
      <c r="C110" s="24">
        <v>689.3</v>
      </c>
      <c r="D110" s="25">
        <f>((C110/C109)-1)*100</f>
        <v>0.98449998534968497</v>
      </c>
      <c r="E110" s="25">
        <f>((C110/C$107)-1)*100</f>
        <v>2.0353785804159585</v>
      </c>
      <c r="F110" s="25">
        <f>((C110/C98)-1)*100</f>
        <v>12.187103284398294</v>
      </c>
    </row>
    <row r="111" spans="1:6" x14ac:dyDescent="0.2">
      <c r="A111" s="22"/>
      <c r="B111" s="23" t="s">
        <v>54</v>
      </c>
      <c r="C111" s="24">
        <v>698.24</v>
      </c>
      <c r="D111" s="25">
        <f t="shared" si="29"/>
        <v>1.2969679384883248</v>
      </c>
      <c r="E111" s="25">
        <f t="shared" si="31"/>
        <v>3.3587447265191361</v>
      </c>
      <c r="F111" s="25">
        <f t="shared" si="30"/>
        <v>11.034427923988233</v>
      </c>
    </row>
    <row r="112" spans="1:6" x14ac:dyDescent="0.2">
      <c r="A112" s="22"/>
      <c r="B112" s="23" t="s">
        <v>55</v>
      </c>
      <c r="C112" s="24">
        <v>720.35</v>
      </c>
      <c r="D112" s="25">
        <f t="shared" si="29"/>
        <v>3.1665329972502265</v>
      </c>
      <c r="E112" s="25">
        <f t="shared" si="31"/>
        <v>6.6316334838280033</v>
      </c>
      <c r="F112" s="25">
        <f t="shared" si="30"/>
        <v>13.878525357278381</v>
      </c>
    </row>
    <row r="113" spans="1:6" x14ac:dyDescent="0.2">
      <c r="A113" s="22"/>
      <c r="B113" s="23" t="s">
        <v>56</v>
      </c>
      <c r="C113" s="24">
        <v>721.76</v>
      </c>
      <c r="D113" s="25">
        <f t="shared" si="29"/>
        <v>0.1957381828277871</v>
      </c>
      <c r="E113" s="25">
        <f t="shared" si="31"/>
        <v>6.8403523055288407</v>
      </c>
      <c r="F113" s="25">
        <f t="shared" si="30"/>
        <v>14.670649169076299</v>
      </c>
    </row>
    <row r="114" spans="1:6" x14ac:dyDescent="0.2">
      <c r="A114" s="22"/>
      <c r="B114" s="23" t="s">
        <v>57</v>
      </c>
      <c r="C114" s="24">
        <v>734.61</v>
      </c>
      <c r="D114" s="25">
        <f t="shared" si="29"/>
        <v>1.7803702061627069</v>
      </c>
      <c r="E114" s="25">
        <f t="shared" si="31"/>
        <v>8.7425061061357603</v>
      </c>
      <c r="F114" s="25">
        <f t="shared" si="30"/>
        <v>16.788286354747939</v>
      </c>
    </row>
    <row r="115" spans="1:6" x14ac:dyDescent="0.2">
      <c r="A115" s="22"/>
      <c r="B115" s="23" t="s">
        <v>58</v>
      </c>
      <c r="C115" s="24">
        <v>744.38</v>
      </c>
      <c r="D115" s="25">
        <f t="shared" si="29"/>
        <v>1.3299573923578389</v>
      </c>
      <c r="E115" s="25">
        <f t="shared" si="31"/>
        <v>10.188735104729485</v>
      </c>
      <c r="F115" s="25">
        <f t="shared" si="30"/>
        <v>15.845991035856578</v>
      </c>
    </row>
    <row r="116" spans="1:6" x14ac:dyDescent="0.2">
      <c r="A116" s="22"/>
      <c r="B116" s="23" t="s">
        <v>59</v>
      </c>
      <c r="C116" s="24">
        <v>753.06</v>
      </c>
      <c r="D116" s="25">
        <f t="shared" si="29"/>
        <v>1.1660710927214435</v>
      </c>
      <c r="E116" s="25">
        <f t="shared" si="31"/>
        <v>11.473614092221162</v>
      </c>
      <c r="F116" s="25">
        <f t="shared" si="30"/>
        <v>16.28115252771687</v>
      </c>
    </row>
    <row r="117" spans="1:6" x14ac:dyDescent="0.2">
      <c r="A117" s="22"/>
      <c r="B117" s="23" t="s">
        <v>60</v>
      </c>
      <c r="C117" s="24">
        <v>762.3</v>
      </c>
      <c r="D117" s="25">
        <f>((C117/C116)-1)*100</f>
        <v>1.2269938650306678</v>
      </c>
      <c r="E117" s="25">
        <f>((C117/C$107)-1)*100</f>
        <v>12.841388498260686</v>
      </c>
      <c r="F117" s="25">
        <f>((C117/C105)-1)*100</f>
        <v>16.094544789985065</v>
      </c>
    </row>
    <row r="118" spans="1:6" x14ac:dyDescent="0.2">
      <c r="A118" s="22"/>
      <c r="B118" s="23" t="s">
        <v>4</v>
      </c>
      <c r="C118" s="24">
        <v>762.59</v>
      </c>
      <c r="D118" s="25">
        <f>((C118/C117)-1)*100</f>
        <v>3.8042765315493554E-2</v>
      </c>
      <c r="E118" s="25">
        <f t="shared" si="31"/>
        <v>12.884316482865831</v>
      </c>
      <c r="F118" s="25">
        <f>((C118/C106)-1)*100</f>
        <v>13.897601338232235</v>
      </c>
    </row>
    <row r="119" spans="1:6" x14ac:dyDescent="0.2">
      <c r="A119" s="43"/>
      <c r="B119" s="44" t="s">
        <v>5</v>
      </c>
      <c r="C119" s="26">
        <v>765.5</v>
      </c>
      <c r="D119" s="45">
        <f t="shared" ref="D119:D121" si="32">((C119/C118)-1)*100</f>
        <v>0.38159430362316726</v>
      </c>
      <c r="E119" s="45">
        <f t="shared" si="31"/>
        <v>13.3150766042484</v>
      </c>
      <c r="F119" s="25">
        <f t="shared" ref="F119:F121" si="33">((C119/C107)-1)*100</f>
        <v>13.3150766042484</v>
      </c>
    </row>
    <row r="120" spans="1:6" ht="12" customHeight="1" x14ac:dyDescent="0.2">
      <c r="A120" s="29">
        <v>2023</v>
      </c>
      <c r="B120" s="32" t="s">
        <v>51</v>
      </c>
      <c r="C120" s="33">
        <v>769.77</v>
      </c>
      <c r="D120" s="34">
        <f t="shared" si="32"/>
        <v>0.55780535597649283</v>
      </c>
      <c r="E120" s="34">
        <f>((C120/C$119)-1)*100</f>
        <v>0.55780535597649283</v>
      </c>
      <c r="F120" s="34">
        <f t="shared" si="33"/>
        <v>13.716539620634638</v>
      </c>
    </row>
    <row r="121" spans="1:6" ht="14.25" customHeight="1" x14ac:dyDescent="0.2">
      <c r="A121" s="22"/>
      <c r="B121" s="23" t="s">
        <v>52</v>
      </c>
      <c r="C121" s="24">
        <v>764.75</v>
      </c>
      <c r="D121" s="25">
        <f t="shared" si="32"/>
        <v>-0.65214284786364596</v>
      </c>
      <c r="E121" s="25">
        <f t="shared" ref="E121:E131" si="34">((C121/C$119)-1)*100</f>
        <v>-9.7975179621168085E-2</v>
      </c>
      <c r="F121" s="25">
        <f t="shared" si="33"/>
        <v>12.038149374432283</v>
      </c>
    </row>
    <row r="122" spans="1:6" ht="10.5" customHeight="1" x14ac:dyDescent="0.2">
      <c r="A122" s="22"/>
      <c r="B122" s="23" t="s">
        <v>53</v>
      </c>
      <c r="C122" s="24">
        <v>773.43</v>
      </c>
      <c r="D122" s="25">
        <f>((C122/C121)-1)*100</f>
        <v>1.1350114416475821</v>
      </c>
      <c r="E122" s="25">
        <f>((C122/C$119)-1)*100</f>
        <v>1.0359242325277629</v>
      </c>
      <c r="F122" s="25">
        <f>((C122/C110)-1)*100</f>
        <v>12.205135644857101</v>
      </c>
    </row>
    <row r="123" spans="1:6" x14ac:dyDescent="0.2">
      <c r="A123" s="22"/>
      <c r="B123" s="23" t="s">
        <v>54</v>
      </c>
      <c r="C123" s="24">
        <v>775.82</v>
      </c>
      <c r="D123" s="25">
        <f t="shared" ref="D123:D128" si="35">((C123/C122)-1)*100</f>
        <v>0.30901309750075434</v>
      </c>
      <c r="E123" s="25">
        <f t="shared" si="34"/>
        <v>1.3481384715872125</v>
      </c>
      <c r="F123" s="25">
        <f t="shared" ref="F123:F128" si="36">((C123/C111)-1)*100</f>
        <v>11.110792850595796</v>
      </c>
    </row>
    <row r="124" spans="1:6" x14ac:dyDescent="0.2">
      <c r="A124" s="22"/>
      <c r="B124" s="23" t="s">
        <v>55</v>
      </c>
      <c r="C124" s="24">
        <v>778</v>
      </c>
      <c r="D124" s="25">
        <f t="shared" si="35"/>
        <v>0.28099301384341135</v>
      </c>
      <c r="E124" s="25">
        <f t="shared" si="34"/>
        <v>1.6329196603527052</v>
      </c>
      <c r="F124" s="25">
        <f t="shared" si="36"/>
        <v>8.0030540709377327</v>
      </c>
    </row>
    <row r="125" spans="1:6" x14ac:dyDescent="0.2">
      <c r="A125" s="22"/>
      <c r="B125" s="23" t="s">
        <v>56</v>
      </c>
      <c r="C125" s="24">
        <v>780.47</v>
      </c>
      <c r="D125" s="25">
        <f>((C125/C124)-1)*100</f>
        <v>0.31748071979433856</v>
      </c>
      <c r="E125" s="25">
        <f>((C125/C$119)-1)*100</f>
        <v>1.9555845852384124</v>
      </c>
      <c r="F125" s="25">
        <f>((C125/C113)-1)*100</f>
        <v>8.134282864109954</v>
      </c>
    </row>
    <row r="126" spans="1:6" x14ac:dyDescent="0.2">
      <c r="A126" s="22"/>
      <c r="B126" s="23" t="s">
        <v>57</v>
      </c>
      <c r="C126" s="24">
        <v>793.07</v>
      </c>
      <c r="D126" s="25">
        <f t="shared" si="35"/>
        <v>1.6144118287698461</v>
      </c>
      <c r="E126" s="25">
        <f t="shared" si="34"/>
        <v>3.6015676028739341</v>
      </c>
      <c r="F126" s="25">
        <f t="shared" si="36"/>
        <v>7.957964089789149</v>
      </c>
    </row>
    <row r="127" spans="1:6" x14ac:dyDescent="0.2">
      <c r="A127" s="22"/>
      <c r="B127" s="23" t="s">
        <v>58</v>
      </c>
      <c r="C127" s="24">
        <v>807.35</v>
      </c>
      <c r="D127" s="25">
        <f t="shared" si="35"/>
        <v>1.8005976773803001</v>
      </c>
      <c r="E127" s="25">
        <f t="shared" si="34"/>
        <v>5.4670150228608883</v>
      </c>
      <c r="F127" s="25">
        <f t="shared" si="36"/>
        <v>8.459389021736218</v>
      </c>
    </row>
    <row r="128" spans="1:6" x14ac:dyDescent="0.2">
      <c r="A128" s="22"/>
      <c r="B128" s="23" t="s">
        <v>59</v>
      </c>
      <c r="C128" s="24">
        <v>811.29</v>
      </c>
      <c r="D128" s="25">
        <f t="shared" si="35"/>
        <v>0.48801634978632435</v>
      </c>
      <c r="E128" s="25">
        <f t="shared" si="34"/>
        <v>5.9817112998040489</v>
      </c>
      <c r="F128" s="25">
        <f t="shared" si="36"/>
        <v>7.7324515974822816</v>
      </c>
    </row>
    <row r="129" spans="1:6" x14ac:dyDescent="0.2">
      <c r="A129" s="22"/>
      <c r="B129" s="23" t="s">
        <v>60</v>
      </c>
      <c r="C129" s="24">
        <v>806.08</v>
      </c>
      <c r="D129" s="25">
        <f>((C129/C128)-1)*100</f>
        <v>-0.6421871340704266</v>
      </c>
      <c r="E129" s="25">
        <f t="shared" si="34"/>
        <v>5.3011103853690456</v>
      </c>
      <c r="F129" s="25">
        <f>((C129/C117)-1)*100</f>
        <v>5.7431457431457611</v>
      </c>
    </row>
    <row r="130" spans="1:6" x14ac:dyDescent="0.2">
      <c r="A130" s="22"/>
      <c r="B130" s="23" t="s">
        <v>4</v>
      </c>
      <c r="C130" s="24">
        <v>812.98</v>
      </c>
      <c r="D130" s="25">
        <f>((C130/C129)-1)*100</f>
        <v>0.85599444223898313</v>
      </c>
      <c r="E130" s="25">
        <f t="shared" si="34"/>
        <v>6.2024820378837386</v>
      </c>
      <c r="F130" s="25">
        <f>((C130/C118)-1)*100</f>
        <v>6.6077446596467304</v>
      </c>
    </row>
    <row r="131" spans="1:6" x14ac:dyDescent="0.2">
      <c r="A131" s="43"/>
      <c r="B131" s="44" t="s">
        <v>5</v>
      </c>
      <c r="C131" s="26">
        <v>815.55</v>
      </c>
      <c r="D131" s="45">
        <f t="shared" ref="D131" si="37">((C131/C130)-1)*100</f>
        <v>0.31612093778443651</v>
      </c>
      <c r="E131" s="45">
        <f t="shared" si="34"/>
        <v>6.5382103200522401</v>
      </c>
      <c r="F131" s="25">
        <f t="shared" ref="F131" si="38">((C131/C119)-1)*100</f>
        <v>6.5382103200522401</v>
      </c>
    </row>
    <row r="132" spans="1:6" x14ac:dyDescent="0.2">
      <c r="A132" s="29">
        <v>2024</v>
      </c>
      <c r="B132" s="32" t="s">
        <v>51</v>
      </c>
      <c r="C132" s="41">
        <v>809.21</v>
      </c>
      <c r="D132" s="41">
        <f t="shared" ref="D132:D139" si="39">((C132/C131)-1)*100</f>
        <v>-0.77738949175402139</v>
      </c>
      <c r="E132" s="41">
        <f t="shared" ref="E132:E142" si="40">((C132/C$131)-1)*100</f>
        <v>-0.77738949175402139</v>
      </c>
      <c r="F132" s="41">
        <f t="shared" ref="F132:F142" si="41">((C132/C120)-1)*100</f>
        <v>5.1236083505462826</v>
      </c>
    </row>
    <row r="133" spans="1:6" x14ac:dyDescent="0.2">
      <c r="A133" s="22"/>
      <c r="B133" s="23" t="s">
        <v>52</v>
      </c>
      <c r="C133" s="40">
        <v>810.39</v>
      </c>
      <c r="D133" s="40">
        <f t="shared" si="39"/>
        <v>0.14582123305444394</v>
      </c>
      <c r="E133" s="40">
        <f t="shared" si="40"/>
        <v>-0.63270185764208176</v>
      </c>
      <c r="F133" s="40">
        <f t="shared" si="41"/>
        <v>5.9679633867276927</v>
      </c>
    </row>
    <row r="134" spans="1:6" x14ac:dyDescent="0.2">
      <c r="A134" s="22"/>
      <c r="B134" s="23" t="s">
        <v>53</v>
      </c>
      <c r="C134" s="40">
        <v>816.81</v>
      </c>
      <c r="D134" s="40">
        <f t="shared" si="39"/>
        <v>0.79221115759078309</v>
      </c>
      <c r="E134" s="40">
        <f t="shared" si="40"/>
        <v>0.15449696523817114</v>
      </c>
      <c r="F134" s="40">
        <f t="shared" si="41"/>
        <v>5.6087816609130758</v>
      </c>
    </row>
    <row r="135" spans="1:6" x14ac:dyDescent="0.2">
      <c r="A135" s="22"/>
      <c r="B135" s="23" t="s">
        <v>54</v>
      </c>
      <c r="C135" s="40">
        <v>801.63</v>
      </c>
      <c r="D135" s="40">
        <f t="shared" si="39"/>
        <v>-1.8584493333822949</v>
      </c>
      <c r="E135" s="40">
        <f t="shared" si="40"/>
        <v>-1.706823615964681</v>
      </c>
      <c r="F135" s="40">
        <f t="shared" si="41"/>
        <v>3.3268026088525637</v>
      </c>
    </row>
    <row r="136" spans="1:6" ht="11.25" customHeight="1" x14ac:dyDescent="0.2">
      <c r="A136" s="22"/>
      <c r="B136" s="23" t="s">
        <v>55</v>
      </c>
      <c r="C136" s="40">
        <v>805.23</v>
      </c>
      <c r="D136" s="40">
        <f t="shared" si="39"/>
        <v>0.44908498933422525</v>
      </c>
      <c r="E136" s="40">
        <f t="shared" si="40"/>
        <v>-1.2654037152841524</v>
      </c>
      <c r="F136" s="40">
        <f t="shared" si="41"/>
        <v>3.499999999999992</v>
      </c>
    </row>
    <row r="137" spans="1:6" x14ac:dyDescent="0.2">
      <c r="A137" s="22"/>
      <c r="B137" s="23" t="s">
        <v>56</v>
      </c>
      <c r="C137" s="40">
        <v>808.74</v>
      </c>
      <c r="D137" s="40">
        <f t="shared" si="39"/>
        <v>0.43590030177713679</v>
      </c>
      <c r="E137" s="40">
        <f t="shared" si="40"/>
        <v>-0.83501931212064395</v>
      </c>
      <c r="F137" s="40">
        <f t="shared" si="41"/>
        <v>3.6221763808986784</v>
      </c>
    </row>
    <row r="138" spans="1:6" x14ac:dyDescent="0.2">
      <c r="A138" s="22"/>
      <c r="B138" s="23" t="s">
        <v>57</v>
      </c>
      <c r="C138" s="40">
        <v>814.35</v>
      </c>
      <c r="D138" s="40">
        <f t="shared" si="39"/>
        <v>0.69367163736182569</v>
      </c>
      <c r="E138" s="40">
        <f t="shared" si="40"/>
        <v>-0.14713996689349473</v>
      </c>
      <c r="F138" s="40">
        <f t="shared" si="41"/>
        <v>2.6832435976647639</v>
      </c>
    </row>
    <row r="139" spans="1:6" x14ac:dyDescent="0.2">
      <c r="A139" s="22"/>
      <c r="B139" s="23" t="s">
        <v>58</v>
      </c>
      <c r="C139" s="40">
        <v>828.22</v>
      </c>
      <c r="D139" s="40">
        <f t="shared" si="39"/>
        <v>1.7031988702646217</v>
      </c>
      <c r="E139" s="40">
        <f t="shared" si="40"/>
        <v>1.5535528171172874</v>
      </c>
      <c r="F139" s="40">
        <f t="shared" si="41"/>
        <v>2.58500030965505</v>
      </c>
    </row>
    <row r="140" spans="1:6" x14ac:dyDescent="0.2">
      <c r="A140" s="22"/>
      <c r="B140" s="23" t="s">
        <v>59</v>
      </c>
      <c r="C140" s="40">
        <v>865.85</v>
      </c>
      <c r="D140" s="40">
        <f t="shared" ref="D140" si="42">((C140/C139)-1)*100</f>
        <v>4.5434787858298575</v>
      </c>
      <c r="E140" s="40">
        <f t="shared" si="40"/>
        <v>6.1676169456195362</v>
      </c>
      <c r="F140" s="40">
        <f t="shared" si="41"/>
        <v>6.725092137213573</v>
      </c>
    </row>
    <row r="141" spans="1:6" x14ac:dyDescent="0.2">
      <c r="A141" s="22"/>
      <c r="B141" s="23" t="s">
        <v>60</v>
      </c>
      <c r="C141" s="40">
        <v>849.6</v>
      </c>
      <c r="D141" s="40">
        <f t="shared" ref="D141:D150" si="43">((C141/C140)-1)*100</f>
        <v>-1.8767684933880036</v>
      </c>
      <c r="E141" s="40">
        <f t="shared" si="40"/>
        <v>4.1750965606032864</v>
      </c>
      <c r="F141" s="40">
        <f t="shared" si="41"/>
        <v>5.3989678443826961</v>
      </c>
    </row>
    <row r="142" spans="1:6" x14ac:dyDescent="0.2">
      <c r="A142" s="22"/>
      <c r="B142" s="23" t="s">
        <v>4</v>
      </c>
      <c r="C142" s="40">
        <v>843.26</v>
      </c>
      <c r="D142" s="40">
        <f t="shared" si="43"/>
        <v>-0.74623352165725798</v>
      </c>
      <c r="E142" s="40">
        <f t="shared" si="40"/>
        <v>3.3977070688492539</v>
      </c>
      <c r="F142" s="40">
        <f t="shared" si="41"/>
        <v>3.7245688700829005</v>
      </c>
    </row>
    <row r="143" spans="1:6" x14ac:dyDescent="0.2">
      <c r="A143" s="43"/>
      <c r="B143" s="44" t="s">
        <v>5</v>
      </c>
      <c r="C143" s="46">
        <v>836.99</v>
      </c>
      <c r="D143" s="46">
        <f t="shared" si="43"/>
        <v>-0.74354291677537487</v>
      </c>
      <c r="E143" s="46">
        <f>((C143/C$131)-1)*100</f>
        <v>2.6289007418306642</v>
      </c>
      <c r="F143" s="40">
        <f t="shared" ref="F143:F155" si="44">((C143/C131)-1)*100</f>
        <v>2.6289007418306642</v>
      </c>
    </row>
    <row r="144" spans="1:6" x14ac:dyDescent="0.2">
      <c r="A144" s="29">
        <v>2025</v>
      </c>
      <c r="B144" s="32" t="s">
        <v>51</v>
      </c>
      <c r="C144" s="41">
        <v>815.74</v>
      </c>
      <c r="D144" s="41">
        <f t="shared" si="43"/>
        <v>-2.538859484581657</v>
      </c>
      <c r="E144" s="41">
        <f t="shared" ref="E144:E155" si="45">((C144/C$143)-1)*100</f>
        <v>-2.538859484581657</v>
      </c>
      <c r="F144" s="41">
        <f t="shared" si="44"/>
        <v>0.80695987444543427</v>
      </c>
    </row>
    <row r="145" spans="1:6" x14ac:dyDescent="0.2">
      <c r="A145" s="22"/>
      <c r="B145" s="23" t="s">
        <v>52</v>
      </c>
      <c r="C145" s="40">
        <v>794.72</v>
      </c>
      <c r="D145" s="40">
        <f t="shared" si="43"/>
        <v>-2.576801431828768</v>
      </c>
      <c r="E145" s="40">
        <f t="shared" si="45"/>
        <v>-5.0502395488596026</v>
      </c>
      <c r="F145" s="40">
        <f t="shared" si="44"/>
        <v>-1.9336368908796975</v>
      </c>
    </row>
    <row r="146" spans="1:6" hidden="1" x14ac:dyDescent="0.2">
      <c r="A146" s="22"/>
      <c r="B146" s="23" t="s">
        <v>53</v>
      </c>
      <c r="C146" s="40"/>
      <c r="D146" s="40">
        <f t="shared" si="43"/>
        <v>-100</v>
      </c>
      <c r="E146" s="40">
        <f t="shared" si="45"/>
        <v>-100</v>
      </c>
      <c r="F146" s="40">
        <f t="shared" si="44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43"/>
        <v>#DIV/0!</v>
      </c>
      <c r="E147" s="40">
        <f t="shared" si="45"/>
        <v>-100</v>
      </c>
      <c r="F147" s="40">
        <f t="shared" si="44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43"/>
        <v>#DIV/0!</v>
      </c>
      <c r="E148" s="40">
        <f t="shared" si="45"/>
        <v>-100</v>
      </c>
      <c r="F148" s="40">
        <f t="shared" si="44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43"/>
        <v>#DIV/0!</v>
      </c>
      <c r="E149" s="40">
        <f t="shared" si="45"/>
        <v>-100</v>
      </c>
      <c r="F149" s="40">
        <f t="shared" si="44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43"/>
        <v>#DIV/0!</v>
      </c>
      <c r="E150" s="40">
        <f t="shared" si="45"/>
        <v>-100</v>
      </c>
      <c r="F150" s="40">
        <f t="shared" si="44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46">((C151/C150)-1)*100</f>
        <v>#DIV/0!</v>
      </c>
      <c r="E151" s="40">
        <f t="shared" si="45"/>
        <v>-100</v>
      </c>
      <c r="F151" s="40">
        <f t="shared" si="44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45"/>
        <v>-100</v>
      </c>
      <c r="F152" s="40">
        <f t="shared" si="44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45"/>
        <v>-100</v>
      </c>
      <c r="F153" s="40">
        <f t="shared" si="44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45"/>
        <v>-100</v>
      </c>
      <c r="F154" s="40">
        <f t="shared" si="44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45"/>
        <v>-100</v>
      </c>
      <c r="F155" s="40">
        <f t="shared" si="44"/>
        <v>-100</v>
      </c>
    </row>
    <row r="156" spans="1:6" x14ac:dyDescent="0.2">
      <c r="A156" s="7" t="s">
        <v>28</v>
      </c>
      <c r="B156" s="27"/>
      <c r="C156" s="27"/>
      <c r="D156" s="27"/>
      <c r="E156" s="27"/>
      <c r="F156" s="27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1" t="s">
        <v>49</v>
      </c>
    </row>
    <row r="163" spans="1:1" x14ac:dyDescent="0.2">
      <c r="A163" s="8" t="s">
        <v>9</v>
      </c>
    </row>
    <row r="164" spans="1:1" x14ac:dyDescent="0.2">
      <c r="A164" s="31"/>
    </row>
    <row r="165" spans="1:1" x14ac:dyDescent="0.2">
      <c r="A165" s="8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63"/>
  <sheetViews>
    <sheetView showGridLines="0" topLeftCell="A132" workbookViewId="0">
      <selection activeCell="C156" sqref="C15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8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389.68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389.21</v>
      </c>
      <c r="D11" s="24">
        <f t="shared" ref="D11:D17" si="0">((C11/C10)-1)*100</f>
        <v>-0.12061178402792416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388.82</v>
      </c>
      <c r="D12" s="34">
        <f t="shared" si="0"/>
        <v>-0.10020297525756838</v>
      </c>
      <c r="E12" s="34">
        <f>((C12/C$11)-1)*100</f>
        <v>-0.10020297525756838</v>
      </c>
      <c r="F12" s="34" t="s">
        <v>3</v>
      </c>
    </row>
    <row r="13" spans="1:6" x14ac:dyDescent="0.2">
      <c r="A13" s="22"/>
      <c r="B13" s="23" t="s">
        <v>52</v>
      </c>
      <c r="C13" s="24">
        <v>384.06</v>
      </c>
      <c r="D13" s="25">
        <f t="shared" si="0"/>
        <v>-1.2242168612725646</v>
      </c>
      <c r="E13" s="25">
        <f>((C13/C$11)-1)*100</f>
        <v>-1.32319313481154</v>
      </c>
      <c r="F13" s="25" t="s">
        <v>3</v>
      </c>
    </row>
    <row r="14" spans="1:6" x14ac:dyDescent="0.2">
      <c r="A14" s="22"/>
      <c r="B14" s="23" t="s">
        <v>53</v>
      </c>
      <c r="C14" s="24">
        <v>386.46</v>
      </c>
      <c r="D14" s="25">
        <f t="shared" si="0"/>
        <v>0.62490235900640734</v>
      </c>
      <c r="E14" s="25">
        <f>((C14/C$11)-1)*100</f>
        <v>-0.70655944091878586</v>
      </c>
      <c r="F14" s="25" t="s">
        <v>3</v>
      </c>
    </row>
    <row r="15" spans="1:6" x14ac:dyDescent="0.2">
      <c r="A15" s="22"/>
      <c r="B15" s="23" t="s">
        <v>54</v>
      </c>
      <c r="C15" s="24">
        <v>383.56</v>
      </c>
      <c r="D15" s="25">
        <f t="shared" si="0"/>
        <v>-0.75040107643740139</v>
      </c>
      <c r="E15" s="25">
        <f>((C15/C$11)-1)*100</f>
        <v>-1.4516584877058647</v>
      </c>
      <c r="F15" s="25" t="s">
        <v>3</v>
      </c>
    </row>
    <row r="16" spans="1:6" x14ac:dyDescent="0.2">
      <c r="A16" s="22"/>
      <c r="B16" s="23" t="s">
        <v>55</v>
      </c>
      <c r="C16" s="24">
        <v>384.86</v>
      </c>
      <c r="D16" s="25">
        <f t="shared" si="0"/>
        <v>0.33893002398581729</v>
      </c>
      <c r="E16" s="25">
        <f t="shared" ref="E16:E23" si="1">((C16/C$11)-1)*100</f>
        <v>-1.1176485701806183</v>
      </c>
      <c r="F16" s="25" t="s">
        <v>3</v>
      </c>
    </row>
    <row r="17" spans="1:6" x14ac:dyDescent="0.2">
      <c r="A17" s="22"/>
      <c r="B17" s="23" t="s">
        <v>56</v>
      </c>
      <c r="C17" s="30">
        <v>385.89</v>
      </c>
      <c r="D17" s="25">
        <f t="shared" si="0"/>
        <v>0.2676297874551814</v>
      </c>
      <c r="E17" s="25">
        <f t="shared" si="1"/>
        <v>-0.85300994321830803</v>
      </c>
      <c r="F17" s="25" t="s">
        <v>3</v>
      </c>
    </row>
    <row r="18" spans="1:6" x14ac:dyDescent="0.2">
      <c r="A18" s="22"/>
      <c r="B18" s="23" t="s">
        <v>57</v>
      </c>
      <c r="C18" s="24">
        <v>385.36</v>
      </c>
      <c r="D18" s="25">
        <f>((C18/C17)-1)*100</f>
        <v>-0.13734483920287976</v>
      </c>
      <c r="E18" s="25">
        <f t="shared" si="1"/>
        <v>-0.98918321728629355</v>
      </c>
      <c r="F18" s="25" t="s">
        <v>3</v>
      </c>
    </row>
    <row r="19" spans="1:6" x14ac:dyDescent="0.2">
      <c r="A19" s="22"/>
      <c r="B19" s="23" t="s">
        <v>58</v>
      </c>
      <c r="C19" s="24">
        <v>378.69</v>
      </c>
      <c r="D19" s="25">
        <f>((C19/C18)-1)*100</f>
        <v>-1.7308490761885009</v>
      </c>
      <c r="E19" s="25">
        <f t="shared" si="1"/>
        <v>-2.7029110248965815</v>
      </c>
      <c r="F19" s="25" t="s">
        <v>3</v>
      </c>
    </row>
    <row r="20" spans="1:6" x14ac:dyDescent="0.2">
      <c r="A20" s="22"/>
      <c r="B20" s="23" t="s">
        <v>59</v>
      </c>
      <c r="C20" s="24">
        <v>384.64</v>
      </c>
      <c r="D20" s="25">
        <f>((C20/C19)-1)*100</f>
        <v>1.5712059996302985</v>
      </c>
      <c r="E20" s="25">
        <f t="shared" si="1"/>
        <v>-1.1741733254541198</v>
      </c>
      <c r="F20" s="25" t="s">
        <v>3</v>
      </c>
    </row>
    <row r="21" spans="1:6" x14ac:dyDescent="0.2">
      <c r="A21" s="22"/>
      <c r="B21" s="23" t="s">
        <v>60</v>
      </c>
      <c r="C21" s="24">
        <v>382.64</v>
      </c>
      <c r="D21" s="25">
        <f t="shared" ref="D21:D44" si="2">((C21/C20)-1)*100</f>
        <v>-0.51996672212978323</v>
      </c>
      <c r="E21" s="25">
        <f t="shared" si="1"/>
        <v>-1.6880347370314186</v>
      </c>
      <c r="F21" s="25" t="s">
        <v>3</v>
      </c>
    </row>
    <row r="22" spans="1:6" x14ac:dyDescent="0.2">
      <c r="A22" s="22"/>
      <c r="B22" s="23" t="s">
        <v>4</v>
      </c>
      <c r="C22" s="24">
        <v>381.94</v>
      </c>
      <c r="D22" s="25">
        <f t="shared" si="2"/>
        <v>-0.18293957767091529</v>
      </c>
      <c r="E22" s="25">
        <f t="shared" si="1"/>
        <v>-1.867886231083471</v>
      </c>
      <c r="F22" s="25">
        <f>((C22/C10)-1)*100</f>
        <v>-1.9862451242044776</v>
      </c>
    </row>
    <row r="23" spans="1:6" x14ac:dyDescent="0.2">
      <c r="A23" s="22"/>
      <c r="B23" s="23" t="s">
        <v>5</v>
      </c>
      <c r="C23" s="24">
        <v>384.69</v>
      </c>
      <c r="D23" s="25">
        <f t="shared" si="2"/>
        <v>0.72000837827930209</v>
      </c>
      <c r="E23" s="25">
        <f t="shared" si="1"/>
        <v>-1.1613267901646851</v>
      </c>
      <c r="F23" s="25">
        <f>((C23/C11)-1)*100</f>
        <v>-1.1613267901646851</v>
      </c>
    </row>
    <row r="24" spans="1:6" x14ac:dyDescent="0.2">
      <c r="A24" s="29">
        <v>2015</v>
      </c>
      <c r="B24" s="32" t="s">
        <v>51</v>
      </c>
      <c r="C24" s="33">
        <v>386.6</v>
      </c>
      <c r="D24" s="34">
        <f t="shared" si="2"/>
        <v>0.49650367828641961</v>
      </c>
      <c r="E24" s="34">
        <f>((C24/C$23)-1)*100</f>
        <v>0.49650367828641961</v>
      </c>
      <c r="F24" s="34">
        <f>((C24/C12)-1)*100</f>
        <v>-0.57095828403888049</v>
      </c>
    </row>
    <row r="25" spans="1:6" x14ac:dyDescent="0.2">
      <c r="A25" s="22"/>
      <c r="B25" s="23" t="s">
        <v>52</v>
      </c>
      <c r="C25" s="24">
        <v>391.83</v>
      </c>
      <c r="D25" s="25">
        <f t="shared" si="2"/>
        <v>1.3528194516295722</v>
      </c>
      <c r="E25" s="25">
        <f t="shared" ref="E25:E35" si="3">((C25/C$23)-1)*100</f>
        <v>1.8560399282539164</v>
      </c>
      <c r="F25" s="25">
        <f t="shared" ref="F25:F47" si="4">((C25/C13)-1)*100</f>
        <v>2.0231213872832221</v>
      </c>
    </row>
    <row r="26" spans="1:6" x14ac:dyDescent="0.2">
      <c r="A26" s="22"/>
      <c r="B26" s="23" t="s">
        <v>53</v>
      </c>
      <c r="C26" s="24">
        <v>393.56</v>
      </c>
      <c r="D26" s="25">
        <f t="shared" si="2"/>
        <v>0.44151800525737972</v>
      </c>
      <c r="E26" s="25">
        <f t="shared" si="3"/>
        <v>2.3057526839793008</v>
      </c>
      <c r="F26" s="25">
        <f t="shared" si="4"/>
        <v>1.8371888423122762</v>
      </c>
    </row>
    <row r="27" spans="1:6" x14ac:dyDescent="0.2">
      <c r="A27" s="22"/>
      <c r="B27" s="23" t="s">
        <v>54</v>
      </c>
      <c r="C27" s="24">
        <v>393.54</v>
      </c>
      <c r="D27" s="25">
        <f>((C27/C26)-1)*100</f>
        <v>-5.0818172578459553E-3</v>
      </c>
      <c r="E27" s="25">
        <f t="shared" si="3"/>
        <v>2.3005536925836401</v>
      </c>
      <c r="F27" s="25">
        <f>((C27/C15)-1)*100</f>
        <v>2.6019397225988117</v>
      </c>
    </row>
    <row r="28" spans="1:6" x14ac:dyDescent="0.2">
      <c r="A28" s="22"/>
      <c r="B28" s="23" t="s">
        <v>55</v>
      </c>
      <c r="C28" s="24">
        <v>402.74</v>
      </c>
      <c r="D28" s="25">
        <f t="shared" si="2"/>
        <v>2.3377547390354136</v>
      </c>
      <c r="E28" s="25">
        <f t="shared" si="3"/>
        <v>4.692089734591498</v>
      </c>
      <c r="F28" s="25">
        <f t="shared" si="4"/>
        <v>4.6458452424258168</v>
      </c>
    </row>
    <row r="29" spans="1:6" x14ac:dyDescent="0.2">
      <c r="A29" s="22"/>
      <c r="B29" s="23" t="s">
        <v>56</v>
      </c>
      <c r="C29" s="24">
        <v>405.78</v>
      </c>
      <c r="D29" s="25">
        <f t="shared" si="2"/>
        <v>0.75482941848337148</v>
      </c>
      <c r="E29" s="25">
        <f t="shared" si="3"/>
        <v>5.4823364267332142</v>
      </c>
      <c r="F29" s="25">
        <f t="shared" si="4"/>
        <v>5.154318588198703</v>
      </c>
    </row>
    <row r="30" spans="1:6" x14ac:dyDescent="0.2">
      <c r="A30" s="22"/>
      <c r="B30" s="23" t="s">
        <v>57</v>
      </c>
      <c r="C30" s="24">
        <v>407.63</v>
      </c>
      <c r="D30" s="25">
        <f t="shared" si="2"/>
        <v>0.45591207058013339</v>
      </c>
      <c r="E30" s="25">
        <f t="shared" si="3"/>
        <v>5.9632431308326073</v>
      </c>
      <c r="F30" s="25">
        <f t="shared" si="4"/>
        <v>5.77901183309113</v>
      </c>
    </row>
    <row r="31" spans="1:6" x14ac:dyDescent="0.2">
      <c r="A31" s="22"/>
      <c r="B31" s="23" t="s">
        <v>58</v>
      </c>
      <c r="C31" s="24">
        <v>406.72</v>
      </c>
      <c r="D31" s="25">
        <f t="shared" si="2"/>
        <v>-0.22324166523561839</v>
      </c>
      <c r="E31" s="25">
        <f t="shared" si="3"/>
        <v>5.7266890223296674</v>
      </c>
      <c r="F31" s="25">
        <f t="shared" si="4"/>
        <v>7.4018326335525186</v>
      </c>
    </row>
    <row r="32" spans="1:6" x14ac:dyDescent="0.2">
      <c r="A32" s="22"/>
      <c r="B32" s="23" t="s">
        <v>59</v>
      </c>
      <c r="C32" s="24">
        <v>411.7</v>
      </c>
      <c r="D32" s="25">
        <f t="shared" si="2"/>
        <v>1.2244295830055041</v>
      </c>
      <c r="E32" s="25">
        <f>((C32/C$23)-1)*100</f>
        <v>7.0212378798513164</v>
      </c>
      <c r="F32" s="25">
        <f t="shared" si="4"/>
        <v>7.0351497504159699</v>
      </c>
    </row>
    <row r="33" spans="1:6" x14ac:dyDescent="0.2">
      <c r="A33" s="22"/>
      <c r="B33" s="23" t="s">
        <v>60</v>
      </c>
      <c r="C33" s="24">
        <v>419.89</v>
      </c>
      <c r="D33" s="25">
        <f t="shared" si="2"/>
        <v>1.989312606266691</v>
      </c>
      <c r="E33" s="25">
        <f>((C33/C$23)-1)*100</f>
        <v>9.1502248563778643</v>
      </c>
      <c r="F33" s="25">
        <f t="shared" si="4"/>
        <v>9.7349989546309921</v>
      </c>
    </row>
    <row r="34" spans="1:6" x14ac:dyDescent="0.2">
      <c r="A34" s="22"/>
      <c r="B34" s="23" t="s">
        <v>4</v>
      </c>
      <c r="C34" s="24">
        <v>421.61</v>
      </c>
      <c r="D34" s="25">
        <f t="shared" si="2"/>
        <v>0.40963109385792063</v>
      </c>
      <c r="E34" s="25">
        <f>((C34/C$23)-1)*100</f>
        <v>9.5973381164054175</v>
      </c>
      <c r="F34" s="25">
        <f t="shared" si="4"/>
        <v>10.386448133214653</v>
      </c>
    </row>
    <row r="35" spans="1:6" x14ac:dyDescent="0.2">
      <c r="A35" s="22"/>
      <c r="B35" s="23" t="s">
        <v>5</v>
      </c>
      <c r="C35" s="24">
        <v>423.75</v>
      </c>
      <c r="D35" s="25">
        <f t="shared" si="2"/>
        <v>0.5075780934987284</v>
      </c>
      <c r="E35" s="25">
        <f t="shared" si="3"/>
        <v>10.153630195742025</v>
      </c>
      <c r="F35" s="25">
        <f t="shared" si="4"/>
        <v>10.153630195742025</v>
      </c>
    </row>
    <row r="36" spans="1:6" x14ac:dyDescent="0.2">
      <c r="A36" s="29">
        <v>2016</v>
      </c>
      <c r="B36" s="32" t="s">
        <v>51</v>
      </c>
      <c r="C36" s="33">
        <v>423.07</v>
      </c>
      <c r="D36" s="34">
        <f t="shared" si="2"/>
        <v>-0.1604719764011775</v>
      </c>
      <c r="E36" s="34">
        <f t="shared" ref="E36:E47" si="5">((C36/C$35)-1)*100</f>
        <v>-0.1604719764011775</v>
      </c>
      <c r="F36" s="34">
        <f t="shared" si="4"/>
        <v>9.4335230212105436</v>
      </c>
    </row>
    <row r="37" spans="1:6" x14ac:dyDescent="0.2">
      <c r="A37" s="22"/>
      <c r="B37" s="23" t="s">
        <v>52</v>
      </c>
      <c r="C37" s="24">
        <v>421.52</v>
      </c>
      <c r="D37" s="25">
        <f t="shared" si="2"/>
        <v>-0.36636963150306068</v>
      </c>
      <c r="E37" s="25">
        <f t="shared" si="5"/>
        <v>-0.52625368731563649</v>
      </c>
      <c r="F37" s="25">
        <f t="shared" si="4"/>
        <v>7.5772656509200509</v>
      </c>
    </row>
    <row r="38" spans="1:6" x14ac:dyDescent="0.2">
      <c r="A38" s="22"/>
      <c r="B38" s="23" t="s">
        <v>53</v>
      </c>
      <c r="C38" s="24">
        <v>424.16</v>
      </c>
      <c r="D38" s="25">
        <f t="shared" si="2"/>
        <v>0.62630480167016334</v>
      </c>
      <c r="E38" s="25">
        <f t="shared" si="5"/>
        <v>9.6755162241901616E-2</v>
      </c>
      <c r="F38" s="25">
        <f t="shared" si="4"/>
        <v>7.7751804045126605</v>
      </c>
    </row>
    <row r="39" spans="1:6" x14ac:dyDescent="0.2">
      <c r="A39" s="22"/>
      <c r="B39" s="23" t="s">
        <v>54</v>
      </c>
      <c r="C39" s="24">
        <v>423.03</v>
      </c>
      <c r="D39" s="25">
        <f t="shared" si="2"/>
        <v>-0.26640890230102965</v>
      </c>
      <c r="E39" s="25">
        <f t="shared" si="5"/>
        <v>-0.16991150442478009</v>
      </c>
      <c r="F39" s="25">
        <f t="shared" si="4"/>
        <v>7.4935203537124462</v>
      </c>
    </row>
    <row r="40" spans="1:6" x14ac:dyDescent="0.2">
      <c r="A40" s="22"/>
      <c r="B40" s="23" t="s">
        <v>55</v>
      </c>
      <c r="C40" s="24">
        <v>417.87</v>
      </c>
      <c r="D40" s="25">
        <f t="shared" si="2"/>
        <v>-1.2197716474008913</v>
      </c>
      <c r="E40" s="25">
        <f t="shared" si="5"/>
        <v>-1.3876106194690263</v>
      </c>
      <c r="F40" s="25">
        <f t="shared" si="4"/>
        <v>3.7567661518597584</v>
      </c>
    </row>
    <row r="41" spans="1:6" x14ac:dyDescent="0.2">
      <c r="A41" s="22"/>
      <c r="B41" s="23" t="s">
        <v>56</v>
      </c>
      <c r="C41" s="24">
        <v>413.8</v>
      </c>
      <c r="D41" s="25">
        <f t="shared" si="2"/>
        <v>-0.97398712518247388</v>
      </c>
      <c r="E41" s="25">
        <f t="shared" si="5"/>
        <v>-2.3480825958702045</v>
      </c>
      <c r="F41" s="25">
        <f t="shared" si="4"/>
        <v>1.9764404357040855</v>
      </c>
    </row>
    <row r="42" spans="1:6" x14ac:dyDescent="0.2">
      <c r="A42" s="22"/>
      <c r="B42" s="23" t="s">
        <v>57</v>
      </c>
      <c r="C42" s="24">
        <v>413.44</v>
      </c>
      <c r="D42" s="25">
        <f t="shared" si="2"/>
        <v>-8.6998550024164345E-2</v>
      </c>
      <c r="E42" s="25">
        <f t="shared" si="5"/>
        <v>-2.4330383480825946</v>
      </c>
      <c r="F42" s="25">
        <f t="shared" si="4"/>
        <v>1.4253121703505567</v>
      </c>
    </row>
    <row r="43" spans="1:6" x14ac:dyDescent="0.2">
      <c r="A43" s="22"/>
      <c r="B43" s="23" t="s">
        <v>58</v>
      </c>
      <c r="C43" s="24">
        <v>412.03</v>
      </c>
      <c r="D43" s="25">
        <f t="shared" si="2"/>
        <v>-0.34104102167182848</v>
      </c>
      <c r="E43" s="25">
        <f t="shared" si="5"/>
        <v>-2.7657817109144611</v>
      </c>
      <c r="F43" s="25">
        <f t="shared" si="4"/>
        <v>1.3055664830841751</v>
      </c>
    </row>
    <row r="44" spans="1:6" x14ac:dyDescent="0.2">
      <c r="A44" s="22"/>
      <c r="B44" s="23" t="s">
        <v>59</v>
      </c>
      <c r="C44" s="24">
        <v>419.91</v>
      </c>
      <c r="D44" s="25">
        <f t="shared" si="2"/>
        <v>1.9124821008179138</v>
      </c>
      <c r="E44" s="25">
        <f t="shared" si="5"/>
        <v>-0.90619469026548272</v>
      </c>
      <c r="F44" s="25">
        <f t="shared" si="4"/>
        <v>1.9941705125091191</v>
      </c>
    </row>
    <row r="45" spans="1:6" x14ac:dyDescent="0.2">
      <c r="A45" s="22"/>
      <c r="B45" s="23" t="s">
        <v>60</v>
      </c>
      <c r="C45" s="24">
        <v>423.01</v>
      </c>
      <c r="D45" s="25">
        <f>((C45/C44)-1)*100</f>
        <v>0.73825343525992793</v>
      </c>
      <c r="E45" s="25">
        <f t="shared" si="5"/>
        <v>-0.17463126843657584</v>
      </c>
      <c r="F45" s="25">
        <f t="shared" si="4"/>
        <v>0.74305175164923742</v>
      </c>
    </row>
    <row r="46" spans="1:6" x14ac:dyDescent="0.2">
      <c r="A46" s="22"/>
      <c r="B46" s="23" t="s">
        <v>4</v>
      </c>
      <c r="C46" s="24">
        <v>423.71</v>
      </c>
      <c r="D46" s="25">
        <f>((C46/C45)-1)*100</f>
        <v>0.1654807214959364</v>
      </c>
      <c r="E46" s="25">
        <f t="shared" si="5"/>
        <v>-9.4395280236025947E-3</v>
      </c>
      <c r="F46" s="25">
        <f t="shared" si="4"/>
        <v>0.49809065249875051</v>
      </c>
    </row>
    <row r="47" spans="1:6" x14ac:dyDescent="0.2">
      <c r="A47" s="22"/>
      <c r="B47" s="23" t="s">
        <v>5</v>
      </c>
      <c r="C47" s="24">
        <v>425.68</v>
      </c>
      <c r="D47" s="25">
        <f>((C47/C46)-1)*100</f>
        <v>0.4649406433645753</v>
      </c>
      <c r="E47" s="25">
        <f t="shared" si="5"/>
        <v>0.45545722713864478</v>
      </c>
      <c r="F47" s="25">
        <f t="shared" si="4"/>
        <v>0.45545722713864478</v>
      </c>
    </row>
    <row r="48" spans="1:6" x14ac:dyDescent="0.2">
      <c r="A48" s="29">
        <v>2017</v>
      </c>
      <c r="B48" s="32" t="s">
        <v>51</v>
      </c>
      <c r="C48" s="33">
        <v>425.49</v>
      </c>
      <c r="D48" s="34">
        <f t="shared" ref="D48:D49" si="6">((C48/C47)-1)*100</f>
        <v>-4.4634467205406647E-2</v>
      </c>
      <c r="E48" s="34">
        <f t="shared" ref="E48:E59" si="7">((C48/C$47)-1)*100</f>
        <v>-4.4634467205406647E-2</v>
      </c>
      <c r="F48" s="34">
        <f>((C48/C36)-1)*100</f>
        <v>0.5720093601531806</v>
      </c>
    </row>
    <row r="49" spans="1:6" x14ac:dyDescent="0.2">
      <c r="A49" s="22"/>
      <c r="B49" s="23" t="s">
        <v>52</v>
      </c>
      <c r="C49" s="24">
        <v>426.81</v>
      </c>
      <c r="D49" s="25">
        <f t="shared" si="6"/>
        <v>0.31023055770993402</v>
      </c>
      <c r="E49" s="25">
        <f t="shared" si="7"/>
        <v>0.26545762074798862</v>
      </c>
      <c r="F49" s="25">
        <f t="shared" ref="F49" si="8">((C49/C37)-1)*100</f>
        <v>1.2549819700132803</v>
      </c>
    </row>
    <row r="50" spans="1:6" x14ac:dyDescent="0.2">
      <c r="A50" s="22"/>
      <c r="B50" s="23" t="s">
        <v>53</v>
      </c>
      <c r="C50" s="24">
        <v>430.49</v>
      </c>
      <c r="D50" s="25">
        <f>((C50/C49)-1)*100</f>
        <v>0.86221035121014644</v>
      </c>
      <c r="E50" s="25">
        <f t="shared" si="7"/>
        <v>1.1299567750422845</v>
      </c>
      <c r="F50" s="25">
        <f>((C50/C38)-1)*100</f>
        <v>1.492361373066764</v>
      </c>
    </row>
    <row r="51" spans="1:6" x14ac:dyDescent="0.2">
      <c r="A51" s="22"/>
      <c r="B51" s="23" t="s">
        <v>54</v>
      </c>
      <c r="C51" s="24">
        <v>430.24</v>
      </c>
      <c r="D51" s="25">
        <f>((C51/C50)-1)*100</f>
        <v>-5.807335826616411E-2</v>
      </c>
      <c r="E51" s="25">
        <f>((C51/C$47)-1)*100</f>
        <v>1.0712272129298928</v>
      </c>
      <c r="F51" s="25">
        <f>((C51/C39)-1)*100</f>
        <v>1.7043708484032027</v>
      </c>
    </row>
    <row r="52" spans="1:6" x14ac:dyDescent="0.2">
      <c r="A52" s="22"/>
      <c r="B52" s="23" t="s">
        <v>55</v>
      </c>
      <c r="C52" s="24">
        <v>431.7</v>
      </c>
      <c r="D52" s="25">
        <f t="shared" ref="D52:D59" si="9">((C52/C51)-1)*100</f>
        <v>0.33934548159166855</v>
      </c>
      <c r="E52" s="25">
        <f t="shared" si="7"/>
        <v>1.4142078556662163</v>
      </c>
      <c r="F52" s="25">
        <f t="shared" ref="F52:F53" si="10">((C52/C40)-1)*100</f>
        <v>3.30964175461268</v>
      </c>
    </row>
    <row r="53" spans="1:6" x14ac:dyDescent="0.2">
      <c r="A53" s="22"/>
      <c r="B53" s="23" t="s">
        <v>56</v>
      </c>
      <c r="C53" s="24">
        <v>424.19</v>
      </c>
      <c r="D53" s="25">
        <f t="shared" si="9"/>
        <v>-1.7396340050961245</v>
      </c>
      <c r="E53" s="25">
        <f t="shared" si="7"/>
        <v>-0.35002819018981057</v>
      </c>
      <c r="F53" s="25">
        <f t="shared" si="10"/>
        <v>2.5108748187530283</v>
      </c>
    </row>
    <row r="54" spans="1:6" x14ac:dyDescent="0.2">
      <c r="A54" s="22"/>
      <c r="B54" s="23" t="s">
        <v>57</v>
      </c>
      <c r="C54" s="24">
        <v>420.54</v>
      </c>
      <c r="D54" s="25">
        <f t="shared" si="9"/>
        <v>-0.86046347155754876</v>
      </c>
      <c r="E54" s="25">
        <f t="shared" si="7"/>
        <v>-1.2074797970306306</v>
      </c>
      <c r="F54" s="25">
        <f>((C54/C42)-1)*100</f>
        <v>1.7172987616099089</v>
      </c>
    </row>
    <row r="55" spans="1:6" x14ac:dyDescent="0.2">
      <c r="A55" s="22"/>
      <c r="B55" s="23" t="s">
        <v>58</v>
      </c>
      <c r="C55" s="24">
        <v>419.23</v>
      </c>
      <c r="D55" s="25">
        <f t="shared" si="9"/>
        <v>-0.31150425643220458</v>
      </c>
      <c r="E55" s="25">
        <f t="shared" si="7"/>
        <v>-1.5152227024995302</v>
      </c>
      <c r="F55" s="25">
        <f>((C55/C43)-1)*100</f>
        <v>1.7474455743514028</v>
      </c>
    </row>
    <row r="56" spans="1:6" x14ac:dyDescent="0.2">
      <c r="A56" s="22"/>
      <c r="B56" s="23" t="s">
        <v>59</v>
      </c>
      <c r="C56" s="24">
        <v>422.76</v>
      </c>
      <c r="D56" s="25">
        <f>((C56/C55)-1)*100</f>
        <v>0.84201989361447627</v>
      </c>
      <c r="E56" s="25">
        <f>((C56/C$47)-1)*100</f>
        <v>-0.68596128547265822</v>
      </c>
      <c r="F56" s="25">
        <f>((C56/C44)-1)*100</f>
        <v>0.6787168679002642</v>
      </c>
    </row>
    <row r="57" spans="1:6" x14ac:dyDescent="0.2">
      <c r="A57" s="22"/>
      <c r="B57" s="23" t="s">
        <v>60</v>
      </c>
      <c r="C57" s="24">
        <v>422.28</v>
      </c>
      <c r="D57" s="25">
        <f t="shared" si="9"/>
        <v>-0.11353959693443105</v>
      </c>
      <c r="E57" s="25">
        <f t="shared" si="7"/>
        <v>-0.79872204472843933</v>
      </c>
      <c r="F57" s="25">
        <f>((C57/C45)-1)*100</f>
        <v>-0.17257275241719938</v>
      </c>
    </row>
    <row r="58" spans="1:6" x14ac:dyDescent="0.2">
      <c r="A58" s="22"/>
      <c r="B58" s="23" t="s">
        <v>4</v>
      </c>
      <c r="C58" s="24">
        <v>423.47</v>
      </c>
      <c r="D58" s="25">
        <f t="shared" si="9"/>
        <v>0.28180354267313135</v>
      </c>
      <c r="E58" s="25">
        <f t="shared" si="7"/>
        <v>-0.51916932907347668</v>
      </c>
      <c r="F58" s="25">
        <f>((C58/C46)-1)*100</f>
        <v>-5.664251492765171E-2</v>
      </c>
    </row>
    <row r="59" spans="1:6" x14ac:dyDescent="0.2">
      <c r="A59" s="43"/>
      <c r="B59" s="44" t="s">
        <v>5</v>
      </c>
      <c r="C59" s="26">
        <v>426.15</v>
      </c>
      <c r="D59" s="45">
        <f t="shared" si="9"/>
        <v>0.63286655489172006</v>
      </c>
      <c r="E59" s="45">
        <f t="shared" si="7"/>
        <v>0.11041157677127433</v>
      </c>
      <c r="F59" s="45">
        <f t="shared" ref="F59" si="11">((C59/C47)-1)*100</f>
        <v>0.11041157677127433</v>
      </c>
    </row>
    <row r="60" spans="1:6" x14ac:dyDescent="0.2">
      <c r="A60" s="29">
        <v>2018</v>
      </c>
      <c r="B60" s="32" t="s">
        <v>51</v>
      </c>
      <c r="C60" s="24">
        <v>425.07</v>
      </c>
      <c r="D60" s="25">
        <f>((C60/C59)-1)*100</f>
        <v>-0.25343189017951184</v>
      </c>
      <c r="E60" s="25">
        <f>((C60/C$59)-1)*100</f>
        <v>-0.25343189017951184</v>
      </c>
      <c r="F60" s="25">
        <f>((C60/C48)-1)*100</f>
        <v>-9.8709722907708297E-2</v>
      </c>
    </row>
    <row r="61" spans="1:6" x14ac:dyDescent="0.2">
      <c r="A61" s="22"/>
      <c r="B61" s="23" t="s">
        <v>52</v>
      </c>
      <c r="C61" s="24">
        <v>426.31</v>
      </c>
      <c r="D61" s="25">
        <f t="shared" ref="D61:D71" si="12">((C61/C60)-1)*100</f>
        <v>0.29171665843272798</v>
      </c>
      <c r="E61" s="25">
        <f t="shared" ref="E61:E71" si="13">((C61/C$59)-1)*100</f>
        <v>3.7545465211796802E-2</v>
      </c>
      <c r="F61" s="25">
        <f t="shared" ref="F61:F71" si="14">((C61/C49)-1)*100</f>
        <v>-0.1171481455448542</v>
      </c>
    </row>
    <row r="62" spans="1:6" x14ac:dyDescent="0.2">
      <c r="A62" s="22"/>
      <c r="B62" s="23" t="s">
        <v>53</v>
      </c>
      <c r="C62" s="24">
        <v>428.56</v>
      </c>
      <c r="D62" s="25">
        <f t="shared" si="12"/>
        <v>0.52778494522764952</v>
      </c>
      <c r="E62" s="25">
        <f t="shared" si="13"/>
        <v>0.56552856975244925</v>
      </c>
      <c r="F62" s="25">
        <f t="shared" si="14"/>
        <v>-0.44832632581477405</v>
      </c>
    </row>
    <row r="63" spans="1:6" x14ac:dyDescent="0.2">
      <c r="A63" s="22"/>
      <c r="B63" s="23" t="s">
        <v>54</v>
      </c>
      <c r="C63" s="24">
        <v>439.16</v>
      </c>
      <c r="D63" s="25">
        <v>2.4900000000000002</v>
      </c>
      <c r="E63" s="25">
        <f t="shared" si="13"/>
        <v>3.0529156400328716</v>
      </c>
      <c r="F63" s="25">
        <f t="shared" si="14"/>
        <v>2.07326143547788</v>
      </c>
    </row>
    <row r="64" spans="1:6" x14ac:dyDescent="0.2">
      <c r="A64" s="22"/>
      <c r="B64" s="23" t="s">
        <v>55</v>
      </c>
      <c r="C64" s="24">
        <v>443.01</v>
      </c>
      <c r="D64" s="25">
        <f t="shared" si="12"/>
        <v>0.87667364969485906</v>
      </c>
      <c r="E64" s="25">
        <f t="shared" si="13"/>
        <v>3.9563533966913145</v>
      </c>
      <c r="F64" s="25">
        <f t="shared" si="14"/>
        <v>2.6198749131341126</v>
      </c>
    </row>
    <row r="65" spans="1:6" x14ac:dyDescent="0.2">
      <c r="A65" s="22"/>
      <c r="B65" s="23" t="s">
        <v>56</v>
      </c>
      <c r="C65" s="24">
        <v>446.19</v>
      </c>
      <c r="D65" s="25">
        <f>((C65/C64)-1)*100</f>
        <v>0.71781675357216468</v>
      </c>
      <c r="E65" s="25">
        <f>((C65/C$59)-1)*100</f>
        <v>4.7025695177754345</v>
      </c>
      <c r="F65" s="25">
        <f>((C65/C53)-1)*100</f>
        <v>5.1863551710318534</v>
      </c>
    </row>
    <row r="66" spans="1:6" x14ac:dyDescent="0.2">
      <c r="A66" s="22"/>
      <c r="B66" s="23" t="s">
        <v>57</v>
      </c>
      <c r="C66" s="24">
        <v>451.77</v>
      </c>
      <c r="D66" s="25">
        <f t="shared" si="12"/>
        <v>1.2505883143952179</v>
      </c>
      <c r="E66" s="25">
        <f t="shared" si="13"/>
        <v>6.0119676170362624</v>
      </c>
      <c r="F66" s="25">
        <f t="shared" si="14"/>
        <v>7.4261663575402981</v>
      </c>
    </row>
    <row r="67" spans="1:6" x14ac:dyDescent="0.2">
      <c r="A67" s="22"/>
      <c r="B67" s="23" t="s">
        <v>58</v>
      </c>
      <c r="C67" s="24">
        <v>452.43</v>
      </c>
      <c r="D67" s="25">
        <f t="shared" si="12"/>
        <v>0.14609203798392478</v>
      </c>
      <c r="E67" s="25">
        <f t="shared" si="13"/>
        <v>6.1668426610348437</v>
      </c>
      <c r="F67" s="25">
        <f t="shared" si="14"/>
        <v>7.9192805858359305</v>
      </c>
    </row>
    <row r="68" spans="1:6" x14ac:dyDescent="0.2">
      <c r="A68" s="22"/>
      <c r="B68" s="23" t="s">
        <v>59</v>
      </c>
      <c r="C68" s="24">
        <v>459.93</v>
      </c>
      <c r="D68" s="25">
        <f t="shared" si="12"/>
        <v>1.6577150056362289</v>
      </c>
      <c r="E68" s="25">
        <f t="shared" si="13"/>
        <v>7.9267863428370333</v>
      </c>
      <c r="F68" s="25">
        <f t="shared" si="14"/>
        <v>8.7922225376100052</v>
      </c>
    </row>
    <row r="69" spans="1:6" x14ac:dyDescent="0.2">
      <c r="A69" s="22"/>
      <c r="B69" s="23" t="s">
        <v>60</v>
      </c>
      <c r="C69" s="24">
        <v>469.53</v>
      </c>
      <c r="D69" s="25">
        <f t="shared" si="12"/>
        <v>2.0872741504141867</v>
      </c>
      <c r="E69" s="25">
        <f t="shared" si="13"/>
        <v>10.17951425554382</v>
      </c>
      <c r="F69" s="25">
        <f t="shared" si="14"/>
        <v>11.189258312020467</v>
      </c>
    </row>
    <row r="70" spans="1:6" x14ac:dyDescent="0.2">
      <c r="A70" s="22"/>
      <c r="B70" s="23" t="s">
        <v>4</v>
      </c>
      <c r="C70" s="24">
        <v>466.52</v>
      </c>
      <c r="D70" s="25">
        <f t="shared" si="12"/>
        <v>-0.64106659851340675</v>
      </c>
      <c r="E70" s="25">
        <f t="shared" si="13"/>
        <v>9.4731901912472161</v>
      </c>
      <c r="F70" s="25">
        <f t="shared" si="14"/>
        <v>10.16600939854062</v>
      </c>
    </row>
    <row r="71" spans="1:6" x14ac:dyDescent="0.2">
      <c r="A71" s="43"/>
      <c r="B71" s="44" t="s">
        <v>5</v>
      </c>
      <c r="C71" s="24">
        <v>472.98</v>
      </c>
      <c r="D71" s="25">
        <f t="shared" si="12"/>
        <v>1.3847209122867188</v>
      </c>
      <c r="E71" s="25">
        <f t="shared" si="13"/>
        <v>10.989088349172826</v>
      </c>
      <c r="F71" s="25">
        <f t="shared" si="14"/>
        <v>10.989088349172826</v>
      </c>
    </row>
    <row r="72" spans="1:6" x14ac:dyDescent="0.2">
      <c r="A72" s="29">
        <v>2019</v>
      </c>
      <c r="B72" s="32" t="s">
        <v>51</v>
      </c>
      <c r="C72" s="33">
        <v>477.84</v>
      </c>
      <c r="D72" s="34">
        <f>((C72/C71)-1)*100</f>
        <v>1.0275275910186288</v>
      </c>
      <c r="E72" s="34">
        <f>((C72/C$71)-1)*100</f>
        <v>1.0275275910186288</v>
      </c>
      <c r="F72" s="34">
        <f>((C72/C60)-1)*100</f>
        <v>12.414425859270239</v>
      </c>
    </row>
    <row r="73" spans="1:6" ht="11.25" customHeight="1" x14ac:dyDescent="0.2">
      <c r="A73" s="22"/>
      <c r="B73" s="23" t="s">
        <v>52</v>
      </c>
      <c r="C73" s="24">
        <v>476.63</v>
      </c>
      <c r="D73" s="25">
        <f t="shared" ref="D73:D75" si="15">((C73/C72)-1)*100</f>
        <v>-0.25322283609575669</v>
      </c>
      <c r="E73" s="25">
        <f>((C73/C$71)-1)*100</f>
        <v>0.77170282041523208</v>
      </c>
      <c r="F73" s="25">
        <f t="shared" ref="F73:F76" si="16">((C73/C61)-1)*100</f>
        <v>11.803617086157958</v>
      </c>
    </row>
    <row r="74" spans="1:6" x14ac:dyDescent="0.2">
      <c r="A74" s="22"/>
      <c r="B74" s="23" t="s">
        <v>53</v>
      </c>
      <c r="C74" s="24">
        <v>477.25</v>
      </c>
      <c r="D74" s="25">
        <f t="shared" si="15"/>
        <v>0.13007993621887426</v>
      </c>
      <c r="E74" s="25">
        <f t="shared" ref="E74:E83" si="17">((C74/C$71)-1)*100</f>
        <v>0.90278658717071192</v>
      </c>
      <c r="F74" s="25">
        <f t="shared" si="16"/>
        <v>11.361302968079157</v>
      </c>
    </row>
    <row r="75" spans="1:6" x14ac:dyDescent="0.2">
      <c r="A75" s="22"/>
      <c r="B75" s="23" t="s">
        <v>54</v>
      </c>
      <c r="C75" s="24">
        <v>475.65</v>
      </c>
      <c r="D75" s="25">
        <f t="shared" si="15"/>
        <v>-0.33525405971713829</v>
      </c>
      <c r="E75" s="25">
        <f t="shared" si="17"/>
        <v>0.56450589876948509</v>
      </c>
      <c r="F75" s="25">
        <f t="shared" si="16"/>
        <v>8.3090445395755488</v>
      </c>
    </row>
    <row r="76" spans="1:6" ht="14.25" customHeight="1" x14ac:dyDescent="0.2">
      <c r="A76" s="22"/>
      <c r="B76" s="23" t="s">
        <v>55</v>
      </c>
      <c r="C76" s="24">
        <v>479.4</v>
      </c>
      <c r="D76" s="25">
        <v>0.78</v>
      </c>
      <c r="E76" s="25">
        <f t="shared" si="17"/>
        <v>1.3573512622098161</v>
      </c>
      <c r="F76" s="25">
        <f t="shared" si="16"/>
        <v>8.2142615290851104</v>
      </c>
    </row>
    <row r="77" spans="1:6" x14ac:dyDescent="0.2">
      <c r="A77" s="22"/>
      <c r="B77" s="23" t="s">
        <v>56</v>
      </c>
      <c r="C77" s="24">
        <v>486.06</v>
      </c>
      <c r="D77" s="25">
        <v>1.37</v>
      </c>
      <c r="E77" s="25">
        <f t="shared" si="17"/>
        <v>2.7654446276798028</v>
      </c>
      <c r="F77" s="25">
        <f>((C77/C65)-1)*100</f>
        <v>8.9356552141464327</v>
      </c>
    </row>
    <row r="78" spans="1:6" x14ac:dyDescent="0.2">
      <c r="A78" s="22"/>
      <c r="B78" s="23" t="s">
        <v>57</v>
      </c>
      <c r="C78" s="24">
        <v>486.52</v>
      </c>
      <c r="D78" s="25">
        <f t="shared" ref="D78:D83" si="18">((C78/C77)-1)*100</f>
        <v>9.463852199316225E-2</v>
      </c>
      <c r="E78" s="25">
        <f t="shared" si="17"/>
        <v>2.8627003255951466</v>
      </c>
      <c r="F78" s="25">
        <f t="shared" ref="F78:F95" si="19">((C78/C66)-1)*100</f>
        <v>7.6919671514266152</v>
      </c>
    </row>
    <row r="79" spans="1:6" x14ac:dyDescent="0.2">
      <c r="A79" s="22"/>
      <c r="B79" s="23" t="s">
        <v>58</v>
      </c>
      <c r="C79" s="24">
        <v>488.66</v>
      </c>
      <c r="D79" s="25">
        <f t="shared" si="18"/>
        <v>0.4398585875195371</v>
      </c>
      <c r="E79" s="25">
        <f>((C79/C$71)-1)*100</f>
        <v>3.3151507463317742</v>
      </c>
      <c r="F79" s="25">
        <f t="shared" si="19"/>
        <v>8.0078686205600889</v>
      </c>
    </row>
    <row r="80" spans="1:6" x14ac:dyDescent="0.2">
      <c r="A80" s="22"/>
      <c r="B80" s="23" t="s">
        <v>59</v>
      </c>
      <c r="C80" s="24">
        <v>488.32</v>
      </c>
      <c r="D80" s="25">
        <f t="shared" si="18"/>
        <v>-6.9578029713912581E-2</v>
      </c>
      <c r="E80" s="25">
        <f t="shared" si="17"/>
        <v>3.2432661000465046</v>
      </c>
      <c r="F80" s="25">
        <f t="shared" si="19"/>
        <v>6.1726784510686361</v>
      </c>
    </row>
    <row r="81" spans="1:6" x14ac:dyDescent="0.2">
      <c r="A81" s="22"/>
      <c r="B81" s="23" t="s">
        <v>60</v>
      </c>
      <c r="C81" s="24">
        <v>487.84</v>
      </c>
      <c r="D81" s="25">
        <f t="shared" si="18"/>
        <v>-9.8296199213632196E-2</v>
      </c>
      <c r="E81" s="25">
        <f t="shared" si="17"/>
        <v>3.141781893526141</v>
      </c>
      <c r="F81" s="25">
        <f t="shared" si="19"/>
        <v>3.8996443251762436</v>
      </c>
    </row>
    <row r="82" spans="1:6" x14ac:dyDescent="0.2">
      <c r="A82" s="22"/>
      <c r="B82" s="23" t="s">
        <v>4</v>
      </c>
      <c r="C82" s="24">
        <v>488.56</v>
      </c>
      <c r="D82" s="25">
        <f t="shared" si="18"/>
        <v>0.1475893735651157</v>
      </c>
      <c r="E82" s="25">
        <f t="shared" si="17"/>
        <v>3.2940082033066975</v>
      </c>
      <c r="F82" s="25">
        <f t="shared" si="19"/>
        <v>4.7243419360370353</v>
      </c>
    </row>
    <row r="83" spans="1:6" x14ac:dyDescent="0.2">
      <c r="A83" s="43"/>
      <c r="B83" s="44" t="s">
        <v>5</v>
      </c>
      <c r="C83" s="24">
        <v>486.01</v>
      </c>
      <c r="D83" s="25">
        <f t="shared" si="18"/>
        <v>-0.5219420337317815</v>
      </c>
      <c r="E83" s="25">
        <f t="shared" si="17"/>
        <v>2.7548733561672645</v>
      </c>
      <c r="F83" s="25">
        <f t="shared" si="19"/>
        <v>2.7548733561672645</v>
      </c>
    </row>
    <row r="84" spans="1:6" x14ac:dyDescent="0.2">
      <c r="A84" s="29">
        <v>2020</v>
      </c>
      <c r="B84" s="32" t="s">
        <v>51</v>
      </c>
      <c r="C84" s="33">
        <v>481.35</v>
      </c>
      <c r="D84" s="34">
        <v>-0.97</v>
      </c>
      <c r="E84" s="34">
        <v>-0.97</v>
      </c>
      <c r="F84" s="34">
        <f t="shared" si="19"/>
        <v>0.73455549974887901</v>
      </c>
    </row>
    <row r="85" spans="1:6" x14ac:dyDescent="0.2">
      <c r="A85" s="22"/>
      <c r="B85" s="23" t="s">
        <v>52</v>
      </c>
      <c r="C85" s="24">
        <v>486.35</v>
      </c>
      <c r="D85" s="25">
        <f>((C85/C84)-1)*100</f>
        <v>1.0387451958034699</v>
      </c>
      <c r="E85" s="25">
        <f>((C85/C$83)-1)*100</f>
        <v>6.9957408283793932E-2</v>
      </c>
      <c r="F85" s="25">
        <f t="shared" si="19"/>
        <v>2.0393177097538961</v>
      </c>
    </row>
    <row r="86" spans="1:6" x14ac:dyDescent="0.2">
      <c r="A86" s="22"/>
      <c r="B86" s="23" t="s">
        <v>53</v>
      </c>
      <c r="C86" s="24">
        <v>475.61</v>
      </c>
      <c r="D86" s="25">
        <f>((C86/C85)-1)*100</f>
        <v>-2.2082862136321602</v>
      </c>
      <c r="E86" s="25">
        <f>((C86/C$83)-1)*100</f>
        <v>-2.1398736651509154</v>
      </c>
      <c r="F86" s="25">
        <f t="shared" si="19"/>
        <v>-0.34363541121005259</v>
      </c>
    </row>
    <row r="87" spans="1:6" x14ac:dyDescent="0.2">
      <c r="A87" s="22"/>
      <c r="B87" s="23" t="s">
        <v>54</v>
      </c>
      <c r="C87" s="24">
        <v>464.34</v>
      </c>
      <c r="D87" s="25">
        <f>((C87/C86)-1)*100</f>
        <v>-2.3695885284161444</v>
      </c>
      <c r="E87" s="25">
        <f>((C87/C$83)-1)*100</f>
        <v>-4.4587559926750568</v>
      </c>
      <c r="F87" s="25">
        <f t="shared" si="19"/>
        <v>-2.3777988016398632</v>
      </c>
    </row>
    <row r="88" spans="1:6" x14ac:dyDescent="0.2">
      <c r="A88" s="22"/>
      <c r="B88" s="23" t="s">
        <v>55</v>
      </c>
      <c r="C88" s="24">
        <v>479.21</v>
      </c>
      <c r="D88" s="25">
        <f>((C88/C87)-1)*100</f>
        <v>3.2023947969160638</v>
      </c>
      <c r="E88" s="25">
        <f>((C88/C$83)-1)*100</f>
        <v>-1.3991481656756011</v>
      </c>
      <c r="F88" s="25">
        <f t="shared" si="19"/>
        <v>-3.9632874426365206E-2</v>
      </c>
    </row>
    <row r="89" spans="1:6" x14ac:dyDescent="0.2">
      <c r="A89" s="22"/>
      <c r="B89" s="23" t="s">
        <v>56</v>
      </c>
      <c r="C89" s="24">
        <v>476.92</v>
      </c>
      <c r="D89" s="25">
        <f t="shared" ref="D89:D90" si="20">((C89/C88)-1)*100</f>
        <v>-0.47786982742429318</v>
      </c>
      <c r="E89" s="25">
        <f t="shared" ref="E89:E95" si="21">((C89/C$83)-1)*100</f>
        <v>-1.8703318861751805</v>
      </c>
      <c r="F89" s="25">
        <f t="shared" si="19"/>
        <v>-1.880426284820802</v>
      </c>
    </row>
    <row r="90" spans="1:6" x14ac:dyDescent="0.2">
      <c r="A90" s="22"/>
      <c r="B90" s="23" t="s">
        <v>57</v>
      </c>
      <c r="C90" s="24">
        <v>496.07</v>
      </c>
      <c r="D90" s="25">
        <f t="shared" si="20"/>
        <v>4.0153484861192634</v>
      </c>
      <c r="E90" s="25">
        <f t="shared" si="21"/>
        <v>2.0699162568671436</v>
      </c>
      <c r="F90" s="25">
        <f t="shared" si="19"/>
        <v>1.9629203321549049</v>
      </c>
    </row>
    <row r="91" spans="1:6" x14ac:dyDescent="0.2">
      <c r="A91" s="22"/>
      <c r="B91" s="23" t="s">
        <v>58</v>
      </c>
      <c r="C91" s="24">
        <v>532.28</v>
      </c>
      <c r="D91" s="25">
        <f>((C91/C90)-1)*100</f>
        <v>7.2993730723486472</v>
      </c>
      <c r="E91" s="25">
        <f>((C91/C$83)-1)*100</f>
        <v>9.5203802390897216</v>
      </c>
      <c r="F91" s="25">
        <f>((C91/C79)-1)*100</f>
        <v>8.9264519297671097</v>
      </c>
    </row>
    <row r="92" spans="1:6" x14ac:dyDescent="0.2">
      <c r="A92" s="22"/>
      <c r="B92" s="23" t="s">
        <v>59</v>
      </c>
      <c r="C92" s="24">
        <v>555.92999999999995</v>
      </c>
      <c r="D92" s="25">
        <f>((C92/C91)-1)*100</f>
        <v>4.4431502216878194</v>
      </c>
      <c r="E92" s="25">
        <f>((C92/C$83)-1)*100</f>
        <v>14.386535256476197</v>
      </c>
      <c r="F92" s="25">
        <f>((C92/C80)-1)*100</f>
        <v>13.845429226736549</v>
      </c>
    </row>
    <row r="93" spans="1:6" x14ac:dyDescent="0.2">
      <c r="A93" s="22"/>
      <c r="B93" s="23" t="s">
        <v>60</v>
      </c>
      <c r="C93" s="24">
        <v>580.35</v>
      </c>
      <c r="D93" s="25">
        <f>((C93/C92)-1)*100</f>
        <v>4.3926393610706604</v>
      </c>
      <c r="E93" s="25">
        <f>((C93/C$83)-1)*100</f>
        <v>19.411123227917138</v>
      </c>
      <c r="F93" s="25">
        <f>((C93/C81)-1)*100</f>
        <v>18.963184650705166</v>
      </c>
    </row>
    <row r="94" spans="1:6" x14ac:dyDescent="0.2">
      <c r="A94" s="22"/>
      <c r="B94" s="23" t="s">
        <v>4</v>
      </c>
      <c r="C94" s="24">
        <v>577.86</v>
      </c>
      <c r="D94" s="25">
        <f>((C94/C93)-1)*100</f>
        <v>-0.42905143447919958</v>
      </c>
      <c r="E94" s="25">
        <f>((C94/C$83)-1)*100</f>
        <v>18.898788090780027</v>
      </c>
      <c r="F94" s="25">
        <f>((C94/C82)-1)*100</f>
        <v>18.278205338136576</v>
      </c>
    </row>
    <row r="95" spans="1:6" x14ac:dyDescent="0.2">
      <c r="A95" s="43"/>
      <c r="B95" s="44" t="s">
        <v>5</v>
      </c>
      <c r="C95" s="26">
        <v>580.79999999999995</v>
      </c>
      <c r="D95" s="45">
        <f t="shared" ref="D95" si="22">((C95/C94)-1)*100</f>
        <v>0.50877375142766024</v>
      </c>
      <c r="E95" s="45">
        <f t="shared" si="21"/>
        <v>19.503713915351529</v>
      </c>
      <c r="F95" s="25">
        <f t="shared" si="19"/>
        <v>19.503713915351529</v>
      </c>
    </row>
    <row r="96" spans="1:6" x14ac:dyDescent="0.2">
      <c r="A96" s="29">
        <v>2021</v>
      </c>
      <c r="B96" s="32" t="s">
        <v>51</v>
      </c>
      <c r="C96" s="33">
        <v>606.69000000000005</v>
      </c>
      <c r="D96" s="25">
        <f t="shared" ref="D96:D101" si="23">((C96/C95)-1)*100</f>
        <v>4.4576446280991888</v>
      </c>
      <c r="E96" s="25">
        <f t="shared" ref="E96:E101" si="24">((C96/C$95)-1)*100</f>
        <v>4.4576446280991888</v>
      </c>
      <c r="F96" s="34">
        <f t="shared" ref="F96" si="25">((C96/C84)-1)*100</f>
        <v>26.039264568401379</v>
      </c>
    </row>
    <row r="97" spans="1:6" x14ac:dyDescent="0.2">
      <c r="A97" s="22"/>
      <c r="B97" s="23" t="s">
        <v>52</v>
      </c>
      <c r="C97" s="24">
        <v>636.03</v>
      </c>
      <c r="D97" s="25">
        <f t="shared" si="23"/>
        <v>4.8360777332739913</v>
      </c>
      <c r="E97" s="25">
        <f t="shared" si="24"/>
        <v>9.5092975206611641</v>
      </c>
      <c r="F97" s="25">
        <f t="shared" ref="F97:F105" si="26">((C97/C85)-1)*100</f>
        <v>30.776189986635138</v>
      </c>
    </row>
    <row r="98" spans="1:6" ht="11.25" customHeight="1" x14ac:dyDescent="0.2">
      <c r="A98" s="22"/>
      <c r="B98" s="23" t="s">
        <v>53</v>
      </c>
      <c r="C98" s="24">
        <v>668.15</v>
      </c>
      <c r="D98" s="25">
        <f t="shared" si="23"/>
        <v>5.0500762542647459</v>
      </c>
      <c r="E98" s="25">
        <f t="shared" si="24"/>
        <v>15.039600550964183</v>
      </c>
      <c r="F98" s="25">
        <f t="shared" si="26"/>
        <v>40.482748470385403</v>
      </c>
    </row>
    <row r="99" spans="1:6" x14ac:dyDescent="0.2">
      <c r="A99" s="22"/>
      <c r="B99" s="23" t="s">
        <v>54</v>
      </c>
      <c r="C99" s="24">
        <v>679.92</v>
      </c>
      <c r="D99" s="25">
        <f t="shared" si="23"/>
        <v>1.7615804834243853</v>
      </c>
      <c r="E99" s="25">
        <f t="shared" si="24"/>
        <v>17.066115702479333</v>
      </c>
      <c r="F99" s="25">
        <f t="shared" si="26"/>
        <v>46.427186975061389</v>
      </c>
    </row>
    <row r="100" spans="1:6" x14ac:dyDescent="0.2">
      <c r="A100" s="22"/>
      <c r="B100" s="23" t="s">
        <v>55</v>
      </c>
      <c r="C100" s="24">
        <v>716.91</v>
      </c>
      <c r="D100" s="25">
        <f t="shared" si="23"/>
        <v>5.440345923049783</v>
      </c>
      <c r="E100" s="25">
        <f t="shared" si="24"/>
        <v>23.434917355371908</v>
      </c>
      <c r="F100" s="25">
        <f t="shared" si="26"/>
        <v>49.602470733081525</v>
      </c>
    </row>
    <row r="101" spans="1:6" x14ac:dyDescent="0.2">
      <c r="A101" s="22"/>
      <c r="B101" s="23" t="s">
        <v>56</v>
      </c>
      <c r="C101" s="24">
        <v>738.62</v>
      </c>
      <c r="D101" s="25">
        <f t="shared" si="23"/>
        <v>3.0282741208798925</v>
      </c>
      <c r="E101" s="25">
        <f t="shared" si="24"/>
        <v>27.172865013774118</v>
      </c>
      <c r="F101" s="25">
        <f t="shared" si="26"/>
        <v>54.872934664094601</v>
      </c>
    </row>
    <row r="102" spans="1:6" x14ac:dyDescent="0.2">
      <c r="A102" s="22"/>
      <c r="B102" s="23" t="s">
        <v>57</v>
      </c>
      <c r="C102" s="24">
        <v>761.93</v>
      </c>
      <c r="D102" s="25">
        <f>((C102/C101)-1)*100</f>
        <v>3.1558852996127928</v>
      </c>
      <c r="E102" s="25">
        <f>((C102/C$95)-1)*100</f>
        <v>31.186294765840227</v>
      </c>
      <c r="F102" s="25">
        <f t="shared" si="26"/>
        <v>53.593242889108382</v>
      </c>
    </row>
    <row r="103" spans="1:6" x14ac:dyDescent="0.2">
      <c r="A103" s="22"/>
      <c r="B103" s="23" t="s">
        <v>58</v>
      </c>
      <c r="C103" s="24">
        <v>812.95</v>
      </c>
      <c r="D103" s="25">
        <f>((C103/C102)-1)*100</f>
        <v>6.6961531899256022</v>
      </c>
      <c r="E103" s="25">
        <f t="shared" ref="E103:E107" si="27">((C103/C$95)-1)*100</f>
        <v>39.970730027548228</v>
      </c>
      <c r="F103" s="25">
        <f t="shared" si="26"/>
        <v>52.729766288419654</v>
      </c>
    </row>
    <row r="104" spans="1:6" x14ac:dyDescent="0.2">
      <c r="A104" s="22"/>
      <c r="B104" s="23" t="s">
        <v>59</v>
      </c>
      <c r="C104" s="24">
        <v>851.62</v>
      </c>
      <c r="D104" s="25">
        <f>((C104/C103)-1)*100</f>
        <v>4.7567501076327012</v>
      </c>
      <c r="E104" s="25">
        <f t="shared" si="27"/>
        <v>46.628787878787882</v>
      </c>
      <c r="F104" s="25">
        <f t="shared" si="26"/>
        <v>53.188351051391372</v>
      </c>
    </row>
    <row r="105" spans="1:6" x14ac:dyDescent="0.2">
      <c r="A105" s="22"/>
      <c r="B105" s="23" t="s">
        <v>60</v>
      </c>
      <c r="C105" s="24">
        <v>814.88</v>
      </c>
      <c r="D105" s="25">
        <f>((C105/C104)-1)*100</f>
        <v>-4.3141307155773685</v>
      </c>
      <c r="E105" s="25">
        <f t="shared" si="27"/>
        <v>40.303030303030305</v>
      </c>
      <c r="F105" s="25">
        <f t="shared" si="26"/>
        <v>40.411820453174798</v>
      </c>
    </row>
    <row r="106" spans="1:6" x14ac:dyDescent="0.2">
      <c r="A106" s="22"/>
      <c r="B106" s="23" t="s">
        <v>4</v>
      </c>
      <c r="C106" s="24">
        <v>836.89</v>
      </c>
      <c r="D106" s="25">
        <f>((C106/C105)-1)*100</f>
        <v>2.7010111918319257</v>
      </c>
      <c r="E106" s="25">
        <f>((C106/C$95)-1)*100</f>
        <v>44.092630853994507</v>
      </c>
      <c r="F106" s="25">
        <f>((C106/C94)-1)*100</f>
        <v>44.825736337521185</v>
      </c>
    </row>
    <row r="107" spans="1:6" x14ac:dyDescent="0.2">
      <c r="A107" s="43"/>
      <c r="B107" s="44" t="s">
        <v>5</v>
      </c>
      <c r="C107" s="26">
        <v>855.7</v>
      </c>
      <c r="D107" s="45">
        <f t="shared" ref="D107:D113" si="28">((C107/C106)-1)*100</f>
        <v>2.2476072124174129</v>
      </c>
      <c r="E107" s="45">
        <f t="shared" si="27"/>
        <v>47.331267217630881</v>
      </c>
      <c r="F107" s="25">
        <f t="shared" ref="F107:F116" si="29">((C107/C95)-1)*100</f>
        <v>47.331267217630881</v>
      </c>
    </row>
    <row r="108" spans="1:6" x14ac:dyDescent="0.2">
      <c r="A108" s="29">
        <v>2022</v>
      </c>
      <c r="B108" s="32" t="s">
        <v>51</v>
      </c>
      <c r="C108" s="33">
        <v>812.17</v>
      </c>
      <c r="D108" s="25">
        <f t="shared" si="28"/>
        <v>-5.0870632230922137</v>
      </c>
      <c r="E108" s="25">
        <f>((C108/C$107)-1)*100</f>
        <v>-5.0870632230922137</v>
      </c>
      <c r="F108" s="34">
        <f t="shared" si="29"/>
        <v>33.869027015444452</v>
      </c>
    </row>
    <row r="109" spans="1:6" x14ac:dyDescent="0.2">
      <c r="A109" s="22"/>
      <c r="B109" s="23" t="s">
        <v>52</v>
      </c>
      <c r="C109" s="24">
        <v>797.94</v>
      </c>
      <c r="D109" s="25">
        <f t="shared" si="28"/>
        <v>-1.7520962360096926</v>
      </c>
      <c r="E109" s="25">
        <f t="shared" ref="E109:E119" si="30">((C109/C$107)-1)*100</f>
        <v>-6.7500292158466753</v>
      </c>
      <c r="F109" s="25">
        <f t="shared" si="29"/>
        <v>25.456346398754782</v>
      </c>
    </row>
    <row r="110" spans="1:6" ht="11.25" customHeight="1" x14ac:dyDescent="0.2">
      <c r="A110" s="22"/>
      <c r="B110" s="23" t="s">
        <v>53</v>
      </c>
      <c r="C110" s="24">
        <v>814</v>
      </c>
      <c r="D110" s="25">
        <f>((C110/C109)-1)*100</f>
        <v>2.0126826578439339</v>
      </c>
      <c r="E110" s="25">
        <f>((C110/C$107)-1)*100</f>
        <v>-4.8732032254294788</v>
      </c>
      <c r="F110" s="25">
        <f>((C110/C98)-1)*100</f>
        <v>21.828930629349696</v>
      </c>
    </row>
    <row r="111" spans="1:6" x14ac:dyDescent="0.2">
      <c r="A111" s="22"/>
      <c r="B111" s="23" t="s">
        <v>54</v>
      </c>
      <c r="C111" s="24">
        <v>808.91</v>
      </c>
      <c r="D111" s="25">
        <f t="shared" si="28"/>
        <v>-0.62530712530712851</v>
      </c>
      <c r="E111" s="25">
        <f t="shared" si="30"/>
        <v>-5.4680378637372957</v>
      </c>
      <c r="F111" s="25">
        <f t="shared" si="29"/>
        <v>18.971349570537722</v>
      </c>
    </row>
    <row r="112" spans="1:6" x14ac:dyDescent="0.2">
      <c r="A112" s="22"/>
      <c r="B112" s="23" t="s">
        <v>55</v>
      </c>
      <c r="C112" s="24">
        <v>822.39</v>
      </c>
      <c r="D112" s="25">
        <f t="shared" si="28"/>
        <v>1.6664400242301314</v>
      </c>
      <c r="E112" s="25">
        <f t="shared" si="30"/>
        <v>-3.8927194110085384</v>
      </c>
      <c r="F112" s="25">
        <f t="shared" si="29"/>
        <v>14.713143909277315</v>
      </c>
    </row>
    <row r="113" spans="1:6" x14ac:dyDescent="0.2">
      <c r="A113" s="22"/>
      <c r="B113" s="23" t="s">
        <v>56</v>
      </c>
      <c r="C113" s="24">
        <v>847.65</v>
      </c>
      <c r="D113" s="25">
        <f t="shared" si="28"/>
        <v>3.0715354029110298</v>
      </c>
      <c r="E113" s="25">
        <f t="shared" si="30"/>
        <v>-0.94075026294262454</v>
      </c>
      <c r="F113" s="25">
        <f t="shared" si="29"/>
        <v>14.761311635211616</v>
      </c>
    </row>
    <row r="114" spans="1:6" x14ac:dyDescent="0.2">
      <c r="A114" s="22"/>
      <c r="B114" s="23" t="s">
        <v>57</v>
      </c>
      <c r="C114" s="24">
        <v>837.31</v>
      </c>
      <c r="D114" s="25">
        <f>((C114/C113)-1)*100</f>
        <v>-1.2198430956173012</v>
      </c>
      <c r="E114" s="25">
        <f t="shared" si="30"/>
        <v>-2.1491176814304236</v>
      </c>
      <c r="F114" s="25">
        <f t="shared" si="29"/>
        <v>9.893297284527458</v>
      </c>
    </row>
    <row r="115" spans="1:6" x14ac:dyDescent="0.2">
      <c r="A115" s="22"/>
      <c r="B115" s="23" t="s">
        <v>58</v>
      </c>
      <c r="C115" s="24">
        <v>822</v>
      </c>
      <c r="D115" s="25">
        <f>((C115/C114)-1)*100</f>
        <v>-1.8284745195924934</v>
      </c>
      <c r="E115" s="25">
        <f t="shared" si="30"/>
        <v>-3.9382961318219056</v>
      </c>
      <c r="F115" s="25">
        <f t="shared" si="29"/>
        <v>1.1132295959161098</v>
      </c>
    </row>
    <row r="116" spans="1:6" x14ac:dyDescent="0.2">
      <c r="A116" s="22"/>
      <c r="B116" s="23" t="s">
        <v>59</v>
      </c>
      <c r="C116" s="24">
        <v>831.73</v>
      </c>
      <c r="D116" s="25">
        <f>((C116/C115)-1)*100</f>
        <v>1.1836982968369769</v>
      </c>
      <c r="E116" s="25">
        <f t="shared" si="30"/>
        <v>-2.8012153792216887</v>
      </c>
      <c r="F116" s="25">
        <f t="shared" si="29"/>
        <v>-2.3355487189121837</v>
      </c>
    </row>
    <row r="117" spans="1:6" x14ac:dyDescent="0.2">
      <c r="A117" s="22"/>
      <c r="B117" s="23" t="s">
        <v>60</v>
      </c>
      <c r="C117" s="24">
        <v>834.4</v>
      </c>
      <c r="D117" s="25">
        <f>((C117/C116)-1)*100</f>
        <v>0.32101763793537241</v>
      </c>
      <c r="E117" s="25">
        <f>((C117/C$107)-1)*100</f>
        <v>-2.4891901367301683</v>
      </c>
      <c r="F117" s="25">
        <f>((C117/C105)-1)*100</f>
        <v>2.395444728058127</v>
      </c>
    </row>
    <row r="118" spans="1:6" x14ac:dyDescent="0.2">
      <c r="A118" s="22"/>
      <c r="B118" s="23" t="s">
        <v>4</v>
      </c>
      <c r="C118" s="24">
        <v>824.9</v>
      </c>
      <c r="D118" s="25">
        <f>((C118/C117)-1)*100</f>
        <v>-1.138542665388298</v>
      </c>
      <c r="E118" s="25">
        <f t="shared" si="30"/>
        <v>-3.5993923103891601</v>
      </c>
      <c r="F118" s="25">
        <f>((C118/C106)-1)*100</f>
        <v>-1.4326852991432548</v>
      </c>
    </row>
    <row r="119" spans="1:6" x14ac:dyDescent="0.2">
      <c r="A119" s="43"/>
      <c r="B119" s="44" t="s">
        <v>5</v>
      </c>
      <c r="C119" s="26">
        <v>833.71</v>
      </c>
      <c r="D119" s="45">
        <f t="shared" ref="D119:D121" si="31">((C119/C118)-1)*100</f>
        <v>1.0680082434234572</v>
      </c>
      <c r="E119" s="45">
        <f t="shared" si="30"/>
        <v>-2.5698258735538215</v>
      </c>
      <c r="F119" s="25">
        <f t="shared" ref="F119:F121" si="32">((C119/C107)-1)*100</f>
        <v>-2.5698258735538215</v>
      </c>
    </row>
    <row r="120" spans="1:6" x14ac:dyDescent="0.2">
      <c r="A120" s="29">
        <v>2023</v>
      </c>
      <c r="B120" s="32" t="s">
        <v>51</v>
      </c>
      <c r="C120" s="33">
        <v>822.93</v>
      </c>
      <c r="D120" s="25">
        <f t="shared" si="31"/>
        <v>-1.2930155569682578</v>
      </c>
      <c r="E120" s="25">
        <f>((C120/C$119)-1)*100</f>
        <v>-1.2930155569682578</v>
      </c>
      <c r="F120" s="34">
        <f t="shared" si="32"/>
        <v>1.3248457835182359</v>
      </c>
    </row>
    <row r="121" spans="1:6" x14ac:dyDescent="0.2">
      <c r="A121" s="22"/>
      <c r="B121" s="23" t="s">
        <v>52</v>
      </c>
      <c r="C121" s="24">
        <v>835.17</v>
      </c>
      <c r="D121" s="25">
        <f t="shared" si="31"/>
        <v>1.4873683059312359</v>
      </c>
      <c r="E121" s="25">
        <f t="shared" ref="E121:E131" si="33">((C121/C$119)-1)*100</f>
        <v>0.17512084537787409</v>
      </c>
      <c r="F121" s="25">
        <f t="shared" si="32"/>
        <v>4.665764343183687</v>
      </c>
    </row>
    <row r="122" spans="1:6" ht="11.25" customHeight="1" x14ac:dyDescent="0.2">
      <c r="A122" s="22"/>
      <c r="B122" s="23" t="s">
        <v>53</v>
      </c>
      <c r="C122" s="24">
        <v>837.43</v>
      </c>
      <c r="D122" s="25">
        <f>((C122/C121)-1)*100</f>
        <v>0.27060358968833409</v>
      </c>
      <c r="E122" s="25">
        <f>((C122/C$119)-1)*100</f>
        <v>0.44619831836008039</v>
      </c>
      <c r="F122" s="25">
        <f>((C122/C110)-1)*100</f>
        <v>2.8783783783783656</v>
      </c>
    </row>
    <row r="123" spans="1:6" x14ac:dyDescent="0.2">
      <c r="A123" s="22"/>
      <c r="B123" s="23" t="s">
        <v>54</v>
      </c>
      <c r="C123" s="24">
        <v>794.89</v>
      </c>
      <c r="D123" s="25">
        <f t="shared" ref="D123:D124" si="34">((C123/C122)-1)*100</f>
        <v>-5.079827567677297</v>
      </c>
      <c r="E123" s="25">
        <f t="shared" si="33"/>
        <v>-4.6562953544997736</v>
      </c>
      <c r="F123" s="25">
        <f t="shared" ref="F123:F128" si="35">((C123/C111)-1)*100</f>
        <v>-1.7331965237170954</v>
      </c>
    </row>
    <row r="124" spans="1:6" x14ac:dyDescent="0.2">
      <c r="A124" s="22"/>
      <c r="B124" s="23" t="s">
        <v>55</v>
      </c>
      <c r="C124" s="24">
        <v>813.81</v>
      </c>
      <c r="D124" s="25">
        <f t="shared" si="34"/>
        <v>2.3802035501767405</v>
      </c>
      <c r="E124" s="25">
        <f t="shared" si="33"/>
        <v>-2.3869211116575362</v>
      </c>
      <c r="F124" s="25">
        <f t="shared" si="35"/>
        <v>-1.043300623791632</v>
      </c>
    </row>
    <row r="125" spans="1:6" x14ac:dyDescent="0.2">
      <c r="A125" s="22"/>
      <c r="B125" s="23" t="s">
        <v>56</v>
      </c>
      <c r="C125" s="24">
        <v>806.97</v>
      </c>
      <c r="D125" s="25">
        <f t="shared" ref="D125:D130" si="36">((C125/C124)-1)*100</f>
        <v>-0.84049102370331585</v>
      </c>
      <c r="E125" s="25">
        <f>((C125/C$119)-1)*100</f>
        <v>-3.2073502776744922</v>
      </c>
      <c r="F125" s="25">
        <f>((C125/C113)-1)*100</f>
        <v>-4.7991505928154261</v>
      </c>
    </row>
    <row r="126" spans="1:6" x14ac:dyDescent="0.2">
      <c r="A126" s="22"/>
      <c r="B126" s="23" t="s">
        <v>57</v>
      </c>
      <c r="C126" s="24">
        <v>813</v>
      </c>
      <c r="D126" s="25">
        <f t="shared" si="36"/>
        <v>0.74723967433734106</v>
      </c>
      <c r="E126" s="25">
        <f t="shared" si="33"/>
        <v>-2.4840771971069153</v>
      </c>
      <c r="F126" s="25">
        <f t="shared" si="35"/>
        <v>-2.9033452365312629</v>
      </c>
    </row>
    <row r="127" spans="1:6" x14ac:dyDescent="0.2">
      <c r="A127" s="22"/>
      <c r="B127" s="23" t="s">
        <v>58</v>
      </c>
      <c r="C127" s="24">
        <v>781</v>
      </c>
      <c r="D127" s="25">
        <f t="shared" si="36"/>
        <v>-3.9360393603936061</v>
      </c>
      <c r="E127" s="25">
        <f t="shared" si="33"/>
        <v>-6.3223423012798268</v>
      </c>
      <c r="F127" s="25">
        <f t="shared" si="35"/>
        <v>-4.987834549878345</v>
      </c>
    </row>
    <row r="128" spans="1:6" x14ac:dyDescent="0.2">
      <c r="A128" s="22"/>
      <c r="B128" s="23" t="s">
        <v>59</v>
      </c>
      <c r="C128" s="24">
        <v>812.5</v>
      </c>
      <c r="D128" s="25">
        <f t="shared" si="36"/>
        <v>4.0332906530089696</v>
      </c>
      <c r="E128" s="25">
        <f t="shared" si="33"/>
        <v>-2.5440500893596174</v>
      </c>
      <c r="F128" s="25">
        <f t="shared" si="35"/>
        <v>-2.3120483810852077</v>
      </c>
    </row>
    <row r="129" spans="1:6" x14ac:dyDescent="0.2">
      <c r="A129" s="22"/>
      <c r="B129" s="23" t="s">
        <v>60</v>
      </c>
      <c r="C129" s="24">
        <v>825.96</v>
      </c>
      <c r="D129" s="25">
        <f t="shared" si="36"/>
        <v>1.6566153846153897</v>
      </c>
      <c r="E129" s="25">
        <f t="shared" si="33"/>
        <v>-0.92957982991688226</v>
      </c>
      <c r="F129" s="25">
        <f>((C129/C117)-1)*100</f>
        <v>-1.011505273250235</v>
      </c>
    </row>
    <row r="130" spans="1:6" x14ac:dyDescent="0.2">
      <c r="A130" s="22"/>
      <c r="B130" s="23" t="s">
        <v>4</v>
      </c>
      <c r="C130" s="24">
        <v>800.54</v>
      </c>
      <c r="D130" s="25">
        <f t="shared" si="36"/>
        <v>-3.0776308780086303</v>
      </c>
      <c r="E130" s="25">
        <f t="shared" si="33"/>
        <v>-3.9786016720442463</v>
      </c>
      <c r="F130" s="25">
        <f>((C130/C118)-1)*100</f>
        <v>-2.9530852224512127</v>
      </c>
    </row>
    <row r="131" spans="1:6" x14ac:dyDescent="0.2">
      <c r="A131" s="43"/>
      <c r="B131" s="44" t="s">
        <v>5</v>
      </c>
      <c r="C131" s="26">
        <v>816.29</v>
      </c>
      <c r="D131" s="45">
        <f t="shared" ref="D131" si="37">((C131/C130)-1)*100</f>
        <v>1.9674219901566481</v>
      </c>
      <c r="E131" s="45">
        <f t="shared" si="33"/>
        <v>-2.0894555660841418</v>
      </c>
      <c r="F131" s="25">
        <f t="shared" ref="F131" si="38">((C131/C119)-1)*100</f>
        <v>-2.0894555660841418</v>
      </c>
    </row>
    <row r="132" spans="1:6" x14ac:dyDescent="0.2">
      <c r="A132" s="29">
        <v>2024</v>
      </c>
      <c r="B132" s="32" t="s">
        <v>51</v>
      </c>
      <c r="C132" s="41">
        <v>795.48</v>
      </c>
      <c r="D132" s="41">
        <f t="shared" ref="D132:D139" si="39">((C132/C131)-1)*100</f>
        <v>-2.5493390829239515</v>
      </c>
      <c r="E132" s="41">
        <f t="shared" ref="E132:E142" si="40">((C132/C$131)-1)*100</f>
        <v>-2.5493390829239515</v>
      </c>
      <c r="F132" s="41">
        <f t="shared" ref="F132:F142" si="41">((C132/C120)-1)*100</f>
        <v>-3.3356421566840377</v>
      </c>
    </row>
    <row r="133" spans="1:6" x14ac:dyDescent="0.2">
      <c r="A133" s="22"/>
      <c r="B133" s="23" t="s">
        <v>52</v>
      </c>
      <c r="C133" s="40">
        <v>800.81</v>
      </c>
      <c r="D133" s="40">
        <f t="shared" si="39"/>
        <v>0.67003570171468851</v>
      </c>
      <c r="E133" s="40">
        <f t="shared" si="40"/>
        <v>-1.8963848632226332</v>
      </c>
      <c r="F133" s="40">
        <f t="shared" si="41"/>
        <v>-4.1141324520756246</v>
      </c>
    </row>
    <row r="134" spans="1:6" x14ac:dyDescent="0.2">
      <c r="A134" s="22"/>
      <c r="B134" s="23" t="s">
        <v>53</v>
      </c>
      <c r="C134" s="40">
        <v>781.88</v>
      </c>
      <c r="D134" s="40">
        <f t="shared" si="39"/>
        <v>-2.3638565951973556</v>
      </c>
      <c r="E134" s="40">
        <f t="shared" si="40"/>
        <v>-4.2154136397603796</v>
      </c>
      <c r="F134" s="40">
        <f t="shared" si="41"/>
        <v>-6.6333902535137268</v>
      </c>
    </row>
    <row r="135" spans="1:6" x14ac:dyDescent="0.2">
      <c r="A135" s="22"/>
      <c r="B135" s="23" t="s">
        <v>54</v>
      </c>
      <c r="C135" s="40">
        <v>812.1</v>
      </c>
      <c r="D135" s="40">
        <f t="shared" si="39"/>
        <v>3.8650432291400305</v>
      </c>
      <c r="E135" s="40">
        <f t="shared" si="40"/>
        <v>-0.51329797008415889</v>
      </c>
      <c r="F135" s="40">
        <f t="shared" si="41"/>
        <v>2.165079444954654</v>
      </c>
    </row>
    <row r="136" spans="1:6" ht="11.25" customHeight="1" x14ac:dyDescent="0.2">
      <c r="A136" s="22"/>
      <c r="B136" s="23" t="s">
        <v>55</v>
      </c>
      <c r="C136" s="40">
        <v>808.96</v>
      </c>
      <c r="D136" s="40">
        <f t="shared" si="39"/>
        <v>-0.38665189016130475</v>
      </c>
      <c r="E136" s="40">
        <f t="shared" si="40"/>
        <v>-0.89796518394197333</v>
      </c>
      <c r="F136" s="40">
        <f t="shared" si="41"/>
        <v>-0.5959622024796829</v>
      </c>
    </row>
    <row r="137" spans="1:6" x14ac:dyDescent="0.2">
      <c r="A137" s="22"/>
      <c r="B137" s="23" t="s">
        <v>56</v>
      </c>
      <c r="C137" s="40">
        <v>794.93</v>
      </c>
      <c r="D137" s="40">
        <f t="shared" si="39"/>
        <v>-1.7343255537974778</v>
      </c>
      <c r="E137" s="40">
        <f t="shared" si="40"/>
        <v>-2.6167170980901377</v>
      </c>
      <c r="F137" s="40">
        <f t="shared" si="41"/>
        <v>-1.4920009417946245</v>
      </c>
    </row>
    <row r="138" spans="1:6" x14ac:dyDescent="0.2">
      <c r="A138" s="22"/>
      <c r="B138" s="23" t="s">
        <v>57</v>
      </c>
      <c r="C138" s="40">
        <v>839.38</v>
      </c>
      <c r="D138" s="40">
        <f t="shared" si="39"/>
        <v>5.5916873183802451</v>
      </c>
      <c r="E138" s="40">
        <f t="shared" si="40"/>
        <v>2.8286515821583036</v>
      </c>
      <c r="F138" s="40">
        <f t="shared" si="41"/>
        <v>3.2447724477244755</v>
      </c>
    </row>
    <row r="139" spans="1:6" x14ac:dyDescent="0.2">
      <c r="A139" s="22"/>
      <c r="B139" s="23" t="s">
        <v>58</v>
      </c>
      <c r="C139" s="40">
        <v>837.4</v>
      </c>
      <c r="D139" s="40">
        <f t="shared" si="39"/>
        <v>-0.23588839381448734</v>
      </c>
      <c r="E139" s="40">
        <f t="shared" si="40"/>
        <v>2.5860907275600642</v>
      </c>
      <c r="F139" s="40">
        <f t="shared" si="41"/>
        <v>7.2215108834827069</v>
      </c>
    </row>
    <row r="140" spans="1:6" x14ac:dyDescent="0.2">
      <c r="A140" s="22"/>
      <c r="B140" s="23" t="s">
        <v>59</v>
      </c>
      <c r="C140" s="40">
        <v>851.24</v>
      </c>
      <c r="D140" s="40">
        <f t="shared" ref="D140" si="42">((C140/C139)-1)*100</f>
        <v>1.6527346548841582</v>
      </c>
      <c r="E140" s="40">
        <f t="shared" si="40"/>
        <v>4.2815666001053687</v>
      </c>
      <c r="F140" s="40">
        <f t="shared" si="41"/>
        <v>4.7679999999999945</v>
      </c>
    </row>
    <row r="141" spans="1:6" x14ac:dyDescent="0.2">
      <c r="A141" s="22"/>
      <c r="B141" s="23" t="s">
        <v>60</v>
      </c>
      <c r="C141" s="40">
        <v>867.87</v>
      </c>
      <c r="D141" s="40">
        <f t="shared" ref="D141:D150" si="43">((C141/C140)-1)*100</f>
        <v>1.9536206005356993</v>
      </c>
      <c r="E141" s="40">
        <f t="shared" si="40"/>
        <v>6.3188327677663692</v>
      </c>
      <c r="F141" s="40">
        <f t="shared" si="41"/>
        <v>5.0740955978497704</v>
      </c>
    </row>
    <row r="142" spans="1:6" x14ac:dyDescent="0.2">
      <c r="A142" s="22"/>
      <c r="B142" s="23" t="s">
        <v>4</v>
      </c>
      <c r="C142" s="40">
        <v>884.25</v>
      </c>
      <c r="D142" s="40">
        <f t="shared" si="43"/>
        <v>1.8873794462304305</v>
      </c>
      <c r="E142" s="40">
        <f t="shared" si="40"/>
        <v>8.3254725648972858</v>
      </c>
      <c r="F142" s="40">
        <f t="shared" si="41"/>
        <v>10.45669173308017</v>
      </c>
    </row>
    <row r="143" spans="1:6" x14ac:dyDescent="0.2">
      <c r="A143" s="43"/>
      <c r="B143" s="44" t="s">
        <v>5</v>
      </c>
      <c r="C143" s="46">
        <v>874.03</v>
      </c>
      <c r="D143" s="46">
        <f t="shared" si="43"/>
        <v>-1.1557817359344136</v>
      </c>
      <c r="E143" s="46">
        <f>((C143/C$131)-1)*100</f>
        <v>7.0734665376275707</v>
      </c>
      <c r="F143" s="40">
        <f t="shared" ref="F143:F155" si="44">((C143/C131)-1)*100</f>
        <v>7.0734665376275707</v>
      </c>
    </row>
    <row r="144" spans="1:6" x14ac:dyDescent="0.2">
      <c r="A144" s="29">
        <v>2025</v>
      </c>
      <c r="B144" s="32" t="s">
        <v>51</v>
      </c>
      <c r="C144" s="41">
        <v>891.03</v>
      </c>
      <c r="D144" s="41">
        <f t="shared" si="43"/>
        <v>1.9450133290619398</v>
      </c>
      <c r="E144" s="41">
        <f t="shared" ref="E144:E155" si="45">((C144/C$143)-1)*100</f>
        <v>1.9450133290619398</v>
      </c>
      <c r="F144" s="41">
        <f t="shared" si="44"/>
        <v>12.011615628299888</v>
      </c>
    </row>
    <row r="145" spans="1:6" x14ac:dyDescent="0.2">
      <c r="A145" s="43"/>
      <c r="B145" s="23" t="s">
        <v>52</v>
      </c>
      <c r="C145" s="40">
        <v>879.35</v>
      </c>
      <c r="D145" s="40">
        <f t="shared" si="43"/>
        <v>-1.3108425081085895</v>
      </c>
      <c r="E145" s="40">
        <f t="shared" si="45"/>
        <v>0.60867475944761384</v>
      </c>
      <c r="F145" s="40">
        <f t="shared" si="44"/>
        <v>9.8075698355415177</v>
      </c>
    </row>
    <row r="146" spans="1:6" hidden="1" x14ac:dyDescent="0.2">
      <c r="A146" s="22"/>
      <c r="B146" s="23" t="s">
        <v>53</v>
      </c>
      <c r="C146" s="40"/>
      <c r="D146" s="40">
        <f t="shared" si="43"/>
        <v>-100</v>
      </c>
      <c r="E146" s="40">
        <f t="shared" si="45"/>
        <v>-100</v>
      </c>
      <c r="F146" s="40">
        <f t="shared" si="44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43"/>
        <v>#DIV/0!</v>
      </c>
      <c r="E147" s="40">
        <f t="shared" si="45"/>
        <v>-100</v>
      </c>
      <c r="F147" s="40">
        <f t="shared" si="44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43"/>
        <v>#DIV/0!</v>
      </c>
      <c r="E148" s="40">
        <f t="shared" si="45"/>
        <v>-100</v>
      </c>
      <c r="F148" s="40">
        <f t="shared" si="44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43"/>
        <v>#DIV/0!</v>
      </c>
      <c r="E149" s="40">
        <f t="shared" si="45"/>
        <v>-100</v>
      </c>
      <c r="F149" s="40">
        <f t="shared" si="44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43"/>
        <v>#DIV/0!</v>
      </c>
      <c r="E150" s="40">
        <f t="shared" si="45"/>
        <v>-100</v>
      </c>
      <c r="F150" s="40">
        <f t="shared" si="44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46">((C151/C150)-1)*100</f>
        <v>#DIV/0!</v>
      </c>
      <c r="E151" s="40">
        <f t="shared" si="45"/>
        <v>-100</v>
      </c>
      <c r="F151" s="40">
        <f t="shared" si="44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45"/>
        <v>-100</v>
      </c>
      <c r="F152" s="40">
        <f t="shared" si="44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45"/>
        <v>-100</v>
      </c>
      <c r="F153" s="40">
        <f t="shared" si="44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45"/>
        <v>-100</v>
      </c>
      <c r="F154" s="40">
        <f t="shared" si="44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45"/>
        <v>-100</v>
      </c>
      <c r="F155" s="40">
        <f t="shared" si="44"/>
        <v>-100</v>
      </c>
    </row>
    <row r="156" spans="1:6" x14ac:dyDescent="0.2">
      <c r="A156" s="7" t="s">
        <v>28</v>
      </c>
      <c r="B156" s="27"/>
      <c r="C156" s="27"/>
      <c r="D156" s="27"/>
      <c r="E156" s="27"/>
      <c r="F156" s="27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1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65"/>
  <sheetViews>
    <sheetView showGridLines="0" topLeftCell="A132" workbookViewId="0">
      <selection activeCell="C156" sqref="C15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42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497.35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499.3</v>
      </c>
      <c r="D11" s="24">
        <f t="shared" ref="D11:D17" si="0">((C11/C10)-1)*100</f>
        <v>0.39207801347138638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502.98</v>
      </c>
      <c r="D12" s="34">
        <f t="shared" si="0"/>
        <v>0.73703184458242532</v>
      </c>
      <c r="E12" s="34">
        <f>((C12/C$11)-1)*100</f>
        <v>0.73703184458242532</v>
      </c>
      <c r="F12" s="34" t="s">
        <v>3</v>
      </c>
    </row>
    <row r="13" spans="1:6" x14ac:dyDescent="0.2">
      <c r="A13" s="22"/>
      <c r="B13" s="23" t="s">
        <v>52</v>
      </c>
      <c r="C13" s="24">
        <v>504.57</v>
      </c>
      <c r="D13" s="25">
        <f t="shared" si="0"/>
        <v>0.31611594894429551</v>
      </c>
      <c r="E13" s="25">
        <f>((C13/C$11)-1)*100</f>
        <v>1.0554776687362377</v>
      </c>
      <c r="F13" s="25" t="s">
        <v>3</v>
      </c>
    </row>
    <row r="14" spans="1:6" x14ac:dyDescent="0.2">
      <c r="A14" s="22"/>
      <c r="B14" s="23" t="s">
        <v>53</v>
      </c>
      <c r="C14" s="24">
        <v>506.86</v>
      </c>
      <c r="D14" s="25">
        <f t="shared" si="0"/>
        <v>0.4538517945973819</v>
      </c>
      <c r="E14" s="25">
        <f>((C14/C$11)-1)*100</f>
        <v>1.5141197676747487</v>
      </c>
      <c r="F14" s="25" t="s">
        <v>3</v>
      </c>
    </row>
    <row r="15" spans="1:6" x14ac:dyDescent="0.2">
      <c r="A15" s="22"/>
      <c r="B15" s="23" t="s">
        <v>54</v>
      </c>
      <c r="C15" s="24">
        <v>507.99</v>
      </c>
      <c r="D15" s="25">
        <f t="shared" si="0"/>
        <v>0.22294124610346966</v>
      </c>
      <c r="E15" s="25">
        <f>((C15/C$11)-1)*100</f>
        <v>1.7404366112557579</v>
      </c>
      <c r="F15" s="25" t="s">
        <v>3</v>
      </c>
    </row>
    <row r="16" spans="1:6" x14ac:dyDescent="0.2">
      <c r="A16" s="22"/>
      <c r="B16" s="23" t="s">
        <v>55</v>
      </c>
      <c r="C16" s="24">
        <v>508.68</v>
      </c>
      <c r="D16" s="25">
        <f t="shared" si="0"/>
        <v>0.13582944546153275</v>
      </c>
      <c r="E16" s="25">
        <f>((C16/C$11)-1)*100</f>
        <v>1.8786300821149515</v>
      </c>
      <c r="F16" s="25" t="s">
        <v>3</v>
      </c>
    </row>
    <row r="17" spans="1:6" x14ac:dyDescent="0.2">
      <c r="A17" s="22"/>
      <c r="B17" s="23" t="s">
        <v>56</v>
      </c>
      <c r="C17" s="30">
        <v>509.18</v>
      </c>
      <c r="D17" s="25">
        <f t="shared" si="0"/>
        <v>9.8293622709766382E-2</v>
      </c>
      <c r="E17" s="25">
        <f t="shared" ref="E17:E23" si="1">((C17/C$11)-1)*100</f>
        <v>1.9787702783897521</v>
      </c>
      <c r="F17" s="25" t="s">
        <v>3</v>
      </c>
    </row>
    <row r="18" spans="1:6" x14ac:dyDescent="0.2">
      <c r="A18" s="22"/>
      <c r="B18" s="23" t="s">
        <v>57</v>
      </c>
      <c r="C18" s="24">
        <v>513.83000000000004</v>
      </c>
      <c r="D18" s="25">
        <f>((C18/C17)-1)*100</f>
        <v>0.91323304136061711</v>
      </c>
      <c r="E18" s="25">
        <f t="shared" si="1"/>
        <v>2.9100741037452416</v>
      </c>
      <c r="F18" s="25" t="s">
        <v>3</v>
      </c>
    </row>
    <row r="19" spans="1:6" x14ac:dyDescent="0.2">
      <c r="A19" s="22"/>
      <c r="B19" s="23" t="s">
        <v>58</v>
      </c>
      <c r="C19" s="24">
        <v>517.70000000000005</v>
      </c>
      <c r="D19" s="25">
        <f>((C19/C18)-1)*100</f>
        <v>0.75316738999280375</v>
      </c>
      <c r="E19" s="25">
        <f t="shared" si="1"/>
        <v>3.6851592229120822</v>
      </c>
      <c r="F19" s="25" t="s">
        <v>3</v>
      </c>
    </row>
    <row r="20" spans="1:6" x14ac:dyDescent="0.2">
      <c r="A20" s="22"/>
      <c r="B20" s="23" t="s">
        <v>59</v>
      </c>
      <c r="C20" s="24">
        <v>520.72</v>
      </c>
      <c r="D20" s="25">
        <f>((C20/C19)-1)*100</f>
        <v>0.58334943017190888</v>
      </c>
      <c r="E20" s="25">
        <f t="shared" si="1"/>
        <v>4.2900060084117841</v>
      </c>
      <c r="F20" s="25" t="s">
        <v>3</v>
      </c>
    </row>
    <row r="21" spans="1:6" x14ac:dyDescent="0.2">
      <c r="A21" s="22"/>
      <c r="B21" s="23" t="s">
        <v>60</v>
      </c>
      <c r="C21" s="24">
        <v>521.05999999999995</v>
      </c>
      <c r="D21" s="25">
        <f t="shared" ref="D21:D44" si="2">((C21/C20)-1)*100</f>
        <v>6.5294208019639477E-2</v>
      </c>
      <c r="E21" s="25">
        <f t="shared" si="1"/>
        <v>4.3581013418786174</v>
      </c>
      <c r="F21" s="25" t="s">
        <v>3</v>
      </c>
    </row>
    <row r="22" spans="1:6" x14ac:dyDescent="0.2">
      <c r="A22" s="22"/>
      <c r="B22" s="23" t="s">
        <v>4</v>
      </c>
      <c r="C22" s="24">
        <v>522.66999999999996</v>
      </c>
      <c r="D22" s="25">
        <f t="shared" si="2"/>
        <v>0.30898552949756297</v>
      </c>
      <c r="E22" s="25">
        <f t="shared" si="1"/>
        <v>4.6805527738834174</v>
      </c>
      <c r="F22" s="25">
        <f>((C22/C10)-1)*100</f>
        <v>5.0909822056901533</v>
      </c>
    </row>
    <row r="23" spans="1:6" x14ac:dyDescent="0.2">
      <c r="A23" s="22"/>
      <c r="B23" s="23" t="s">
        <v>5</v>
      </c>
      <c r="C23" s="24">
        <v>523.16999999999996</v>
      </c>
      <c r="D23" s="25">
        <f t="shared" si="2"/>
        <v>9.5662655212658265E-2</v>
      </c>
      <c r="E23" s="25">
        <f t="shared" si="1"/>
        <v>4.7806929701582179</v>
      </c>
      <c r="F23" s="25">
        <f>((C23/C11)-1)*100</f>
        <v>4.7806929701582179</v>
      </c>
    </row>
    <row r="24" spans="1:6" x14ac:dyDescent="0.2">
      <c r="A24" s="29">
        <v>2015</v>
      </c>
      <c r="B24" s="32" t="s">
        <v>51</v>
      </c>
      <c r="C24" s="33">
        <v>524.91999999999996</v>
      </c>
      <c r="D24" s="34">
        <f t="shared" si="2"/>
        <v>0.33449930233002689</v>
      </c>
      <c r="E24" s="34">
        <f>((C24/C$23)-1)*100</f>
        <v>0.33449930233002689</v>
      </c>
      <c r="F24" s="34">
        <f>((C24/C12)-1)*100</f>
        <v>4.3620024653067579</v>
      </c>
    </row>
    <row r="25" spans="1:6" x14ac:dyDescent="0.2">
      <c r="A25" s="22"/>
      <c r="B25" s="23" t="s">
        <v>52</v>
      </c>
      <c r="C25" s="24">
        <v>527.58000000000004</v>
      </c>
      <c r="D25" s="25">
        <f t="shared" si="2"/>
        <v>0.5067438847824679</v>
      </c>
      <c r="E25" s="25">
        <f t="shared" ref="E25:E35" si="3">((C25/C$23)-1)*100</f>
        <v>0.84293824187169353</v>
      </c>
      <c r="F25" s="25">
        <f t="shared" ref="F25:F47" si="4">((C25/C13)-1)*100</f>
        <v>4.5603186871990165</v>
      </c>
    </row>
    <row r="26" spans="1:6" x14ac:dyDescent="0.2">
      <c r="A26" s="22"/>
      <c r="B26" s="23" t="s">
        <v>53</v>
      </c>
      <c r="C26" s="24">
        <v>532.39</v>
      </c>
      <c r="D26" s="25">
        <f t="shared" si="2"/>
        <v>0.91171007240606894</v>
      </c>
      <c r="E26" s="25">
        <f t="shared" si="3"/>
        <v>1.7623334671330593</v>
      </c>
      <c r="F26" s="25">
        <f t="shared" si="4"/>
        <v>5.0368938168330546</v>
      </c>
    </row>
    <row r="27" spans="1:6" x14ac:dyDescent="0.2">
      <c r="A27" s="22"/>
      <c r="B27" s="23" t="s">
        <v>54</v>
      </c>
      <c r="C27" s="24">
        <v>535.48</v>
      </c>
      <c r="D27" s="25">
        <f>((C27/C26)-1)*100</f>
        <v>0.58040158530401342</v>
      </c>
      <c r="E27" s="25">
        <f t="shared" si="3"/>
        <v>2.3529636638186524</v>
      </c>
      <c r="F27" s="25">
        <f>((C27/C15)-1)*100</f>
        <v>5.4115238488946726</v>
      </c>
    </row>
    <row r="28" spans="1:6" x14ac:dyDescent="0.2">
      <c r="A28" s="22"/>
      <c r="B28" s="23" t="s">
        <v>55</v>
      </c>
      <c r="C28" s="24">
        <v>541.20000000000005</v>
      </c>
      <c r="D28" s="25">
        <f t="shared" si="2"/>
        <v>1.0682004930156141</v>
      </c>
      <c r="E28" s="25">
        <f t="shared" si="3"/>
        <v>3.4462985262916579</v>
      </c>
      <c r="F28" s="25">
        <f t="shared" si="4"/>
        <v>6.3930172210427072</v>
      </c>
    </row>
    <row r="29" spans="1:6" x14ac:dyDescent="0.2">
      <c r="A29" s="22"/>
      <c r="B29" s="23" t="s">
        <v>56</v>
      </c>
      <c r="C29" s="24">
        <v>546.08000000000004</v>
      </c>
      <c r="D29" s="25">
        <f t="shared" si="2"/>
        <v>0.90169992609017147</v>
      </c>
      <c r="E29" s="25">
        <f t="shared" si="3"/>
        <v>4.379073723646254</v>
      </c>
      <c r="F29" s="25">
        <f t="shared" si="4"/>
        <v>7.2469460701520161</v>
      </c>
    </row>
    <row r="30" spans="1:6" x14ac:dyDescent="0.2">
      <c r="A30" s="22"/>
      <c r="B30" s="23" t="s">
        <v>57</v>
      </c>
      <c r="C30" s="24">
        <v>548.53</v>
      </c>
      <c r="D30" s="25">
        <f t="shared" si="2"/>
        <v>0.4486522121300851</v>
      </c>
      <c r="E30" s="25">
        <f t="shared" si="3"/>
        <v>4.8473727469082739</v>
      </c>
      <c r="F30" s="25">
        <f t="shared" si="4"/>
        <v>6.7532063133721065</v>
      </c>
    </row>
    <row r="31" spans="1:6" x14ac:dyDescent="0.2">
      <c r="A31" s="22"/>
      <c r="B31" s="23" t="s">
        <v>58</v>
      </c>
      <c r="C31" s="24">
        <v>550.57000000000005</v>
      </c>
      <c r="D31" s="25">
        <f t="shared" si="2"/>
        <v>0.37190308643102465</v>
      </c>
      <c r="E31" s="25">
        <f t="shared" si="3"/>
        <v>5.2373033621958553</v>
      </c>
      <c r="F31" s="25">
        <f t="shared" si="4"/>
        <v>6.3492370098512607</v>
      </c>
    </row>
    <row r="32" spans="1:6" x14ac:dyDescent="0.2">
      <c r="A32" s="22"/>
      <c r="B32" s="23" t="s">
        <v>59</v>
      </c>
      <c r="C32" s="24">
        <v>552.94000000000005</v>
      </c>
      <c r="D32" s="25">
        <f t="shared" si="2"/>
        <v>0.4304629747352795</v>
      </c>
      <c r="E32" s="25">
        <f>((C32/C$23)-1)*100</f>
        <v>5.6903109887799674</v>
      </c>
      <c r="F32" s="25">
        <f t="shared" si="4"/>
        <v>6.1875864188047469</v>
      </c>
    </row>
    <row r="33" spans="1:6" x14ac:dyDescent="0.2">
      <c r="A33" s="22"/>
      <c r="B33" s="23" t="s">
        <v>60</v>
      </c>
      <c r="C33" s="24">
        <v>566.15</v>
      </c>
      <c r="D33" s="25">
        <f t="shared" si="2"/>
        <v>2.3890476362715463</v>
      </c>
      <c r="E33" s="25">
        <f>((C33/C$23)-1)*100</f>
        <v>8.2153028652254498</v>
      </c>
      <c r="F33" s="25">
        <f t="shared" si="4"/>
        <v>8.653513990711259</v>
      </c>
    </row>
    <row r="34" spans="1:6" x14ac:dyDescent="0.2">
      <c r="A34" s="22"/>
      <c r="B34" s="23" t="s">
        <v>4</v>
      </c>
      <c r="C34" s="24">
        <v>569.38</v>
      </c>
      <c r="D34" s="25">
        <f t="shared" si="2"/>
        <v>0.57052018016428008</v>
      </c>
      <c r="E34" s="25">
        <f>((C34/C$23)-1)*100</f>
        <v>8.8326930060974576</v>
      </c>
      <c r="F34" s="25">
        <f t="shared" si="4"/>
        <v>8.9368052499665183</v>
      </c>
    </row>
    <row r="35" spans="1:6" x14ac:dyDescent="0.2">
      <c r="A35" s="22"/>
      <c r="B35" s="23" t="s">
        <v>5</v>
      </c>
      <c r="C35" s="24">
        <v>570.63</v>
      </c>
      <c r="D35" s="25">
        <f t="shared" si="2"/>
        <v>0.21953704028943033</v>
      </c>
      <c r="E35" s="25">
        <f t="shared" si="3"/>
        <v>9.0716210791903293</v>
      </c>
      <c r="F35" s="25">
        <f t="shared" si="4"/>
        <v>9.0716210791903293</v>
      </c>
    </row>
    <row r="36" spans="1:6" x14ac:dyDescent="0.2">
      <c r="A36" s="29">
        <v>2016</v>
      </c>
      <c r="B36" s="32" t="s">
        <v>51</v>
      </c>
      <c r="C36" s="33">
        <v>575.13</v>
      </c>
      <c r="D36" s="34">
        <f t="shared" si="2"/>
        <v>0.78860207139477279</v>
      </c>
      <c r="E36" s="34">
        <f t="shared" ref="E36:E47" si="5">((C36/C$35)-1)*100</f>
        <v>0.78860207139477279</v>
      </c>
      <c r="F36" s="34">
        <f t="shared" si="4"/>
        <v>9.5652670883182189</v>
      </c>
    </row>
    <row r="37" spans="1:6" x14ac:dyDescent="0.2">
      <c r="A37" s="22"/>
      <c r="B37" s="23" t="s">
        <v>52</v>
      </c>
      <c r="C37" s="24">
        <v>578.02</v>
      </c>
      <c r="D37" s="25">
        <f t="shared" si="2"/>
        <v>0.50249508806703425</v>
      </c>
      <c r="E37" s="25">
        <f t="shared" si="5"/>
        <v>1.2950598461349605</v>
      </c>
      <c r="F37" s="25">
        <f t="shared" si="4"/>
        <v>9.5606353538799649</v>
      </c>
    </row>
    <row r="38" spans="1:6" x14ac:dyDescent="0.2">
      <c r="A38" s="22"/>
      <c r="B38" s="23" t="s">
        <v>53</v>
      </c>
      <c r="C38" s="24">
        <v>586.49</v>
      </c>
      <c r="D38" s="25">
        <f t="shared" si="2"/>
        <v>1.4653472198193906</v>
      </c>
      <c r="E38" s="25">
        <f t="shared" si="5"/>
        <v>2.7793841894046878</v>
      </c>
      <c r="F38" s="25">
        <f t="shared" si="4"/>
        <v>10.161723548526469</v>
      </c>
    </row>
    <row r="39" spans="1:6" x14ac:dyDescent="0.2">
      <c r="A39" s="22"/>
      <c r="B39" s="23" t="s">
        <v>54</v>
      </c>
      <c r="C39" s="24">
        <v>589.48</v>
      </c>
      <c r="D39" s="25">
        <f t="shared" si="2"/>
        <v>0.50981261402580635</v>
      </c>
      <c r="E39" s="25">
        <f t="shared" si="5"/>
        <v>3.3033664546203267</v>
      </c>
      <c r="F39" s="25">
        <f t="shared" si="4"/>
        <v>10.084410248748776</v>
      </c>
    </row>
    <row r="40" spans="1:6" x14ac:dyDescent="0.2">
      <c r="A40" s="22"/>
      <c r="B40" s="23" t="s">
        <v>55</v>
      </c>
      <c r="C40" s="24">
        <v>595.88</v>
      </c>
      <c r="D40" s="25">
        <f t="shared" si="2"/>
        <v>1.0857026531858605</v>
      </c>
      <c r="E40" s="25">
        <f t="shared" si="5"/>
        <v>4.424933845048451</v>
      </c>
      <c r="F40" s="25">
        <f t="shared" si="4"/>
        <v>10.103473762010328</v>
      </c>
    </row>
    <row r="41" spans="1:6" x14ac:dyDescent="0.2">
      <c r="A41" s="22"/>
      <c r="B41" s="23" t="s">
        <v>56</v>
      </c>
      <c r="C41" s="24">
        <v>599.89</v>
      </c>
      <c r="D41" s="25">
        <f t="shared" si="2"/>
        <v>0.6729542860978599</v>
      </c>
      <c r="E41" s="25">
        <f t="shared" si="5"/>
        <v>5.1276659131135771</v>
      </c>
      <c r="F41" s="25">
        <f t="shared" si="4"/>
        <v>9.8538675651919085</v>
      </c>
    </row>
    <row r="42" spans="1:6" x14ac:dyDescent="0.2">
      <c r="A42" s="22"/>
      <c r="B42" s="23" t="s">
        <v>57</v>
      </c>
      <c r="C42" s="24">
        <v>603.44299999999998</v>
      </c>
      <c r="D42" s="25">
        <f t="shared" si="2"/>
        <v>0.59227525046259277</v>
      </c>
      <c r="E42" s="25">
        <f t="shared" si="5"/>
        <v>5.750311059705937</v>
      </c>
      <c r="F42" s="25">
        <f t="shared" si="4"/>
        <v>10.010938326071495</v>
      </c>
    </row>
    <row r="43" spans="1:6" x14ac:dyDescent="0.2">
      <c r="A43" s="22"/>
      <c r="B43" s="23" t="s">
        <v>58</v>
      </c>
      <c r="C43" s="24">
        <v>607.76</v>
      </c>
      <c r="D43" s="25">
        <f t="shared" si="2"/>
        <v>0.71539482602334115</v>
      </c>
      <c r="E43" s="25">
        <f t="shared" si="5"/>
        <v>6.5068433135306636</v>
      </c>
      <c r="F43" s="25">
        <f t="shared" si="4"/>
        <v>10.387416677261729</v>
      </c>
    </row>
    <row r="44" spans="1:6" x14ac:dyDescent="0.2">
      <c r="A44" s="22"/>
      <c r="B44" s="23" t="s">
        <v>59</v>
      </c>
      <c r="C44" s="24">
        <v>615.72</v>
      </c>
      <c r="D44" s="25">
        <f t="shared" si="2"/>
        <v>1.3097275240226525</v>
      </c>
      <c r="E44" s="25">
        <f t="shared" si="5"/>
        <v>7.9017927553756362</v>
      </c>
      <c r="F44" s="25">
        <f t="shared" si="4"/>
        <v>11.353853944370096</v>
      </c>
    </row>
    <row r="45" spans="1:6" x14ac:dyDescent="0.2">
      <c r="A45" s="22"/>
      <c r="B45" s="23" t="s">
        <v>60</v>
      </c>
      <c r="C45" s="24">
        <v>622.58000000000004</v>
      </c>
      <c r="D45" s="25">
        <f>((C45/C44)-1)*100</f>
        <v>1.1141427921782743</v>
      </c>
      <c r="E45" s="25">
        <f t="shared" si="5"/>
        <v>9.1039728019907997</v>
      </c>
      <c r="F45" s="25">
        <f t="shared" si="4"/>
        <v>9.9673231475757351</v>
      </c>
    </row>
    <row r="46" spans="1:6" x14ac:dyDescent="0.2">
      <c r="A46" s="22"/>
      <c r="B46" s="23" t="s">
        <v>4</v>
      </c>
      <c r="C46" s="24">
        <v>624.39</v>
      </c>
      <c r="D46" s="25">
        <f>((C46/C45)-1)*100</f>
        <v>0.29072568987116298</v>
      </c>
      <c r="E46" s="25">
        <f t="shared" si="5"/>
        <v>9.4211660795962437</v>
      </c>
      <c r="F46" s="25">
        <f t="shared" si="4"/>
        <v>9.6613860690575759</v>
      </c>
    </row>
    <row r="47" spans="1:6" x14ac:dyDescent="0.2">
      <c r="A47" s="22"/>
      <c r="B47" s="23" t="s">
        <v>5</v>
      </c>
      <c r="C47" s="24">
        <v>625.85</v>
      </c>
      <c r="D47" s="25">
        <f>((C47/C46)-1)*100</f>
        <v>0.23382821633914919</v>
      </c>
      <c r="E47" s="25">
        <f t="shared" si="5"/>
        <v>9.6770236405376622</v>
      </c>
      <c r="F47" s="25">
        <f t="shared" si="4"/>
        <v>9.6770236405376622</v>
      </c>
    </row>
    <row r="48" spans="1:6" x14ac:dyDescent="0.2">
      <c r="A48" s="29">
        <v>2017</v>
      </c>
      <c r="B48" s="32" t="s">
        <v>51</v>
      </c>
      <c r="C48" s="33">
        <v>629.51</v>
      </c>
      <c r="D48" s="34">
        <f t="shared" ref="D48:D49" si="6">((C48/C47)-1)*100</f>
        <v>0.58480466565471456</v>
      </c>
      <c r="E48" s="34">
        <f t="shared" ref="E48:E59" si="7">((C48/C$47)-1)*100</f>
        <v>0.58480466565471456</v>
      </c>
      <c r="F48" s="34">
        <f>((C48/C36)-1)*100</f>
        <v>9.4552535948394301</v>
      </c>
    </row>
    <row r="49" spans="1:6" x14ac:dyDescent="0.2">
      <c r="A49" s="22"/>
      <c r="B49" s="23" t="s">
        <v>52</v>
      </c>
      <c r="C49" s="24">
        <v>630.98</v>
      </c>
      <c r="D49" s="25">
        <f t="shared" si="6"/>
        <v>0.23351495607695227</v>
      </c>
      <c r="E49" s="25">
        <f t="shared" si="7"/>
        <v>0.81968522808979483</v>
      </c>
      <c r="F49" s="25">
        <f t="shared" ref="F49" si="8">((C49/C37)-1)*100</f>
        <v>9.1623127227431702</v>
      </c>
    </row>
    <row r="50" spans="1:6" x14ac:dyDescent="0.2">
      <c r="A50" s="22"/>
      <c r="B50" s="23" t="s">
        <v>53</v>
      </c>
      <c r="C50" s="24">
        <v>631.11</v>
      </c>
      <c r="D50" s="25">
        <f>((C50/C49)-1)*100</f>
        <v>2.0602871723340854E-2</v>
      </c>
      <c r="E50" s="25">
        <f t="shared" si="7"/>
        <v>0.84045697850922974</v>
      </c>
      <c r="F50" s="25">
        <f>((C50/C38)-1)*100</f>
        <v>7.6079728554621529</v>
      </c>
    </row>
    <row r="51" spans="1:6" x14ac:dyDescent="0.2">
      <c r="A51" s="22"/>
      <c r="B51" s="23" t="s">
        <v>54</v>
      </c>
      <c r="C51" s="24">
        <v>632.05999999999995</v>
      </c>
      <c r="D51" s="25">
        <f>((C51/C50)-1)*100</f>
        <v>0.15052843402891813</v>
      </c>
      <c r="E51" s="25">
        <f>((C51/C$47)-1)*100</f>
        <v>0.99225053926659257</v>
      </c>
      <c r="F51" s="25">
        <f>((C51/C39)-1)*100</f>
        <v>7.2233154644771647</v>
      </c>
    </row>
    <row r="52" spans="1:6" x14ac:dyDescent="0.2">
      <c r="A52" s="22"/>
      <c r="B52" s="23" t="s">
        <v>55</v>
      </c>
      <c r="C52" s="24">
        <v>633.75</v>
      </c>
      <c r="D52" s="25">
        <f t="shared" ref="D52:D59" si="9">((C52/C51)-1)*100</f>
        <v>0.2673796791443861</v>
      </c>
      <c r="E52" s="25">
        <f t="shared" si="7"/>
        <v>1.2622832947191798</v>
      </c>
      <c r="F52" s="25">
        <f t="shared" ref="F52:F53" si="10">((C52/C40)-1)*100</f>
        <v>6.3553064375377666</v>
      </c>
    </row>
    <row r="53" spans="1:6" x14ac:dyDescent="0.2">
      <c r="A53" s="22"/>
      <c r="B53" s="23" t="s">
        <v>56</v>
      </c>
      <c r="C53" s="24">
        <v>636.73</v>
      </c>
      <c r="D53" s="25">
        <f t="shared" si="9"/>
        <v>0.47021696252464995</v>
      </c>
      <c r="E53" s="25">
        <f t="shared" si="7"/>
        <v>1.7384357274107254</v>
      </c>
      <c r="F53" s="25">
        <f t="shared" si="10"/>
        <v>6.141125873076736</v>
      </c>
    </row>
    <row r="54" spans="1:6" x14ac:dyDescent="0.2">
      <c r="A54" s="22"/>
      <c r="B54" s="23" t="s">
        <v>57</v>
      </c>
      <c r="C54" s="24">
        <v>638.9</v>
      </c>
      <c r="D54" s="25">
        <f t="shared" si="9"/>
        <v>0.34080379438694575</v>
      </c>
      <c r="E54" s="25">
        <f t="shared" si="7"/>
        <v>2.0851641767196449</v>
      </c>
      <c r="F54" s="25">
        <f>((C54/C42)-1)*100</f>
        <v>5.8757827997010459</v>
      </c>
    </row>
    <row r="55" spans="1:6" x14ac:dyDescent="0.2">
      <c r="A55" s="22"/>
      <c r="B55" s="23" t="s">
        <v>58</v>
      </c>
      <c r="C55" s="24">
        <v>641.52</v>
      </c>
      <c r="D55" s="25">
        <f t="shared" si="9"/>
        <v>0.41007982469869475</v>
      </c>
      <c r="E55" s="25">
        <f t="shared" si="7"/>
        <v>2.5037948390189246</v>
      </c>
      <c r="F55" s="25">
        <f>((C55/C43)-1)*100</f>
        <v>5.5548242727392338</v>
      </c>
    </row>
    <row r="56" spans="1:6" x14ac:dyDescent="0.2">
      <c r="A56" s="22"/>
      <c r="B56" s="23" t="s">
        <v>59</v>
      </c>
      <c r="C56" s="24">
        <v>645.53</v>
      </c>
      <c r="D56" s="25">
        <f>((C56/C55)-1)*100</f>
        <v>0.62507793989274862</v>
      </c>
      <c r="E56" s="25">
        <f>((C56/C$47)-1)*100</f>
        <v>3.1445234481105588</v>
      </c>
      <c r="F56" s="25">
        <f>((C56/C44)-1)*100</f>
        <v>4.841486389917482</v>
      </c>
    </row>
    <row r="57" spans="1:6" x14ac:dyDescent="0.2">
      <c r="A57" s="22"/>
      <c r="B57" s="23" t="s">
        <v>60</v>
      </c>
      <c r="C57" s="24">
        <v>647.32000000000005</v>
      </c>
      <c r="D57" s="25">
        <f t="shared" si="9"/>
        <v>0.27729152789182088</v>
      </c>
      <c r="E57" s="25">
        <f t="shared" si="7"/>
        <v>3.4305344731165643</v>
      </c>
      <c r="F57" s="25">
        <f>((C57/C45)-1)*100</f>
        <v>3.9737865013331541</v>
      </c>
    </row>
    <row r="58" spans="1:6" x14ac:dyDescent="0.2">
      <c r="A58" s="22"/>
      <c r="B58" s="23" t="s">
        <v>4</v>
      </c>
      <c r="C58" s="24">
        <v>650.80999999999995</v>
      </c>
      <c r="D58" s="25">
        <f t="shared" si="9"/>
        <v>0.53914601742568458</v>
      </c>
      <c r="E58" s="25">
        <f t="shared" si="7"/>
        <v>3.9881760805304589</v>
      </c>
      <c r="F58" s="25">
        <f>((C58/C46)-1)*100</f>
        <v>4.2313297778631798</v>
      </c>
    </row>
    <row r="59" spans="1:6" x14ac:dyDescent="0.2">
      <c r="A59" s="43"/>
      <c r="B59" s="44" t="s">
        <v>5</v>
      </c>
      <c r="C59" s="26">
        <v>652.78</v>
      </c>
      <c r="D59" s="45">
        <f t="shared" si="9"/>
        <v>0.30269971266576601</v>
      </c>
      <c r="E59" s="45">
        <f t="shared" si="7"/>
        <v>4.3029479907325863</v>
      </c>
      <c r="F59" s="45">
        <f t="shared" ref="F59" si="11">((C59/C47)-1)*100</f>
        <v>4.3029479907325863</v>
      </c>
    </row>
    <row r="60" spans="1:6" x14ac:dyDescent="0.2">
      <c r="A60" s="29">
        <v>2018</v>
      </c>
      <c r="B60" s="32" t="s">
        <v>51</v>
      </c>
      <c r="C60" s="24">
        <v>658.88</v>
      </c>
      <c r="D60" s="25">
        <f>((C60/C59)-1)*100</f>
        <v>0.93446490394926141</v>
      </c>
      <c r="E60" s="25">
        <f>((C60/C$59)-1)*100</f>
        <v>0.93446490394926141</v>
      </c>
      <c r="F60" s="25">
        <f>((C60/C48)-1)*100</f>
        <v>4.665533510190456</v>
      </c>
    </row>
    <row r="61" spans="1:6" x14ac:dyDescent="0.2">
      <c r="A61" s="22"/>
      <c r="B61" s="23" t="s">
        <v>52</v>
      </c>
      <c r="C61" s="24">
        <v>660.29</v>
      </c>
      <c r="D61" s="25">
        <f t="shared" ref="D61:D71" si="12">((C61/C60)-1)*100</f>
        <v>0.21399951432734543</v>
      </c>
      <c r="E61" s="25">
        <f t="shared" ref="E61:E71" si="13">((C61/C$59)-1)*100</f>
        <v>1.1504641686326256</v>
      </c>
      <c r="F61" s="25">
        <f t="shared" ref="F61:F71" si="14">((C61/C49)-1)*100</f>
        <v>4.6451551554724357</v>
      </c>
    </row>
    <row r="62" spans="1:6" x14ac:dyDescent="0.2">
      <c r="A62" s="22"/>
      <c r="B62" s="23" t="s">
        <v>53</v>
      </c>
      <c r="C62" s="24">
        <v>661.26</v>
      </c>
      <c r="D62" s="25">
        <f t="shared" si="12"/>
        <v>0.14690514773811891</v>
      </c>
      <c r="E62" s="25">
        <f t="shared" si="13"/>
        <v>1.2990594074573369</v>
      </c>
      <c r="F62" s="25">
        <f t="shared" si="14"/>
        <v>4.7772971431287781</v>
      </c>
    </row>
    <row r="63" spans="1:6" x14ac:dyDescent="0.2">
      <c r="A63" s="22"/>
      <c r="B63" s="23" t="s">
        <v>54</v>
      </c>
      <c r="C63" s="24">
        <v>663.22</v>
      </c>
      <c r="D63" s="25">
        <f t="shared" si="12"/>
        <v>0.29640383510269874</v>
      </c>
      <c r="E63" s="25">
        <f t="shared" si="13"/>
        <v>1.5993137044640005</v>
      </c>
      <c r="F63" s="25">
        <f t="shared" si="14"/>
        <v>4.9299117172420415</v>
      </c>
    </row>
    <row r="64" spans="1:6" x14ac:dyDescent="0.2">
      <c r="A64" s="22"/>
      <c r="B64" s="23" t="s">
        <v>55</v>
      </c>
      <c r="C64" s="24">
        <v>664.57</v>
      </c>
      <c r="D64" s="25">
        <f t="shared" si="12"/>
        <v>0.20355236573084134</v>
      </c>
      <c r="E64" s="25">
        <f t="shared" si="13"/>
        <v>1.806121511075709</v>
      </c>
      <c r="F64" s="25">
        <f t="shared" si="14"/>
        <v>4.8631163708086955</v>
      </c>
    </row>
    <row r="65" spans="1:6" x14ac:dyDescent="0.2">
      <c r="A65" s="22"/>
      <c r="B65" s="23" t="s">
        <v>56</v>
      </c>
      <c r="C65" s="24">
        <v>668.33</v>
      </c>
      <c r="D65" s="25">
        <f>((C65/C64)-1)*100</f>
        <v>0.5657793761379537</v>
      </c>
      <c r="E65" s="25">
        <f>((C65/C$59)-1)*100</f>
        <v>2.3821195502313319</v>
      </c>
      <c r="F65" s="25">
        <f>((C65/C53)-1)*100</f>
        <v>4.9628570979850295</v>
      </c>
    </row>
    <row r="66" spans="1:6" x14ac:dyDescent="0.2">
      <c r="A66" s="22"/>
      <c r="B66" s="23" t="s">
        <v>57</v>
      </c>
      <c r="C66" s="24">
        <v>670.3</v>
      </c>
      <c r="D66" s="25">
        <f t="shared" si="12"/>
        <v>0.29476456241674942</v>
      </c>
      <c r="E66" s="25">
        <f t="shared" si="13"/>
        <v>2.6839057569165714</v>
      </c>
      <c r="F66" s="25">
        <f t="shared" si="14"/>
        <v>4.9146971357019842</v>
      </c>
    </row>
    <row r="67" spans="1:6" x14ac:dyDescent="0.2">
      <c r="A67" s="22"/>
      <c r="B67" s="23" t="s">
        <v>58</v>
      </c>
      <c r="C67" s="24">
        <v>673.52</v>
      </c>
      <c r="D67" s="25">
        <f t="shared" si="12"/>
        <v>0.4803819185439373</v>
      </c>
      <c r="E67" s="25">
        <f t="shared" si="13"/>
        <v>3.1771806734274932</v>
      </c>
      <c r="F67" s="25">
        <f t="shared" si="14"/>
        <v>4.9881531363012765</v>
      </c>
    </row>
    <row r="68" spans="1:6" x14ac:dyDescent="0.2">
      <c r="A68" s="22"/>
      <c r="B68" s="23" t="s">
        <v>59</v>
      </c>
      <c r="C68" s="24">
        <v>677.63</v>
      </c>
      <c r="D68" s="25">
        <f t="shared" si="12"/>
        <v>0.61022686779903523</v>
      </c>
      <c r="E68" s="25">
        <f t="shared" si="13"/>
        <v>3.8067955513342966</v>
      </c>
      <c r="F68" s="25">
        <f t="shared" si="14"/>
        <v>4.9726581258810576</v>
      </c>
    </row>
    <row r="69" spans="1:6" x14ac:dyDescent="0.2">
      <c r="A69" s="22"/>
      <c r="B69" s="23" t="s">
        <v>60</v>
      </c>
      <c r="C69" s="24">
        <v>679.44</v>
      </c>
      <c r="D69" s="25">
        <f t="shared" si="12"/>
        <v>0.26710741850273223</v>
      </c>
      <c r="E69" s="25">
        <f t="shared" si="13"/>
        <v>4.0840712031618764</v>
      </c>
      <c r="F69" s="25">
        <f t="shared" si="14"/>
        <v>4.9619971575109778</v>
      </c>
    </row>
    <row r="70" spans="1:6" x14ac:dyDescent="0.2">
      <c r="A70" s="22"/>
      <c r="B70" s="23" t="s">
        <v>4</v>
      </c>
      <c r="C70" s="24">
        <v>686.36</v>
      </c>
      <c r="D70" s="25">
        <f t="shared" si="12"/>
        <v>1.018485811845049</v>
      </c>
      <c r="E70" s="25">
        <f t="shared" si="13"/>
        <v>5.1441527007567656</v>
      </c>
      <c r="F70" s="25">
        <f t="shared" si="14"/>
        <v>5.462423748866807</v>
      </c>
    </row>
    <row r="71" spans="1:6" x14ac:dyDescent="0.2">
      <c r="A71" s="43"/>
      <c r="B71" s="44" t="s">
        <v>5</v>
      </c>
      <c r="C71" s="24">
        <v>689.02</v>
      </c>
      <c r="D71" s="25">
        <f t="shared" si="12"/>
        <v>0.3875517221283209</v>
      </c>
      <c r="E71" s="25">
        <f t="shared" si="13"/>
        <v>5.5516406752657899</v>
      </c>
      <c r="F71" s="25">
        <f t="shared" si="14"/>
        <v>5.5516406752657899</v>
      </c>
    </row>
    <row r="72" spans="1:6" x14ac:dyDescent="0.2">
      <c r="A72" s="29">
        <v>2019</v>
      </c>
      <c r="B72" s="32" t="s">
        <v>51</v>
      </c>
      <c r="C72" s="33">
        <v>690.97</v>
      </c>
      <c r="D72" s="34">
        <f>((C72/C71)-1)*100</f>
        <v>0.28301065281124416</v>
      </c>
      <c r="E72" s="34">
        <f>((C72/C$71)-1)*100</f>
        <v>0.28301065281124416</v>
      </c>
      <c r="F72" s="34">
        <f>((C72/C60)-1)*100</f>
        <v>4.870386109762026</v>
      </c>
    </row>
    <row r="73" spans="1:6" ht="11.25" customHeight="1" x14ac:dyDescent="0.2">
      <c r="A73" s="22"/>
      <c r="B73" s="23" t="s">
        <v>52</v>
      </c>
      <c r="C73" s="24">
        <v>693.8</v>
      </c>
      <c r="D73" s="25">
        <f t="shared" ref="D73:D76" si="15">((C73/C72)-1)*100</f>
        <v>0.40956915640331104</v>
      </c>
      <c r="E73" s="25">
        <f>((C73/C$71)-1)*100</f>
        <v>0.69373893355779703</v>
      </c>
      <c r="F73" s="25">
        <f t="shared" ref="F73:F76" si="16">((C73/C61)-1)*100</f>
        <v>5.0750427842311652</v>
      </c>
    </row>
    <row r="74" spans="1:6" x14ac:dyDescent="0.2">
      <c r="A74" s="22"/>
      <c r="B74" s="23" t="s">
        <v>53</v>
      </c>
      <c r="C74" s="24">
        <v>694.67</v>
      </c>
      <c r="D74" s="25">
        <f t="shared" si="15"/>
        <v>0.1253963678293557</v>
      </c>
      <c r="E74" s="25">
        <f t="shared" ref="E74:E83" si="17">((C74/C$71)-1)*100</f>
        <v>0.82000522481204818</v>
      </c>
      <c r="F74" s="25">
        <f t="shared" si="16"/>
        <v>5.0524755769288943</v>
      </c>
    </row>
    <row r="75" spans="1:6" x14ac:dyDescent="0.2">
      <c r="A75" s="22"/>
      <c r="B75" s="23" t="s">
        <v>54</v>
      </c>
      <c r="C75" s="24">
        <v>701.17</v>
      </c>
      <c r="D75" s="25">
        <v>0.93</v>
      </c>
      <c r="E75" s="25">
        <f t="shared" si="17"/>
        <v>1.763374067516188</v>
      </c>
      <c r="F75" s="25">
        <f t="shared" si="16"/>
        <v>5.7220831699888342</v>
      </c>
    </row>
    <row r="76" spans="1:6" ht="14.25" customHeight="1" x14ac:dyDescent="0.2">
      <c r="A76" s="22"/>
      <c r="B76" s="23" t="s">
        <v>55</v>
      </c>
      <c r="C76" s="24">
        <v>706.87</v>
      </c>
      <c r="D76" s="25">
        <f t="shared" si="15"/>
        <v>0.81292696493004968</v>
      </c>
      <c r="E76" s="25">
        <f t="shared" si="17"/>
        <v>2.5906359757336572</v>
      </c>
      <c r="F76" s="25">
        <f t="shared" si="16"/>
        <v>6.3650179815519792</v>
      </c>
    </row>
    <row r="77" spans="1:6" x14ac:dyDescent="0.2">
      <c r="A77" s="22"/>
      <c r="B77" s="23" t="s">
        <v>56</v>
      </c>
      <c r="C77" s="24">
        <v>711.39</v>
      </c>
      <c r="D77" s="25">
        <f>((C77/C76)-1)*100</f>
        <v>0.63943865208595518</v>
      </c>
      <c r="E77" s="25">
        <f t="shared" si="17"/>
        <v>3.2466401555832913</v>
      </c>
      <c r="F77" s="25">
        <f>((C77/C65)-1)*100</f>
        <v>6.4429249023685742</v>
      </c>
    </row>
    <row r="78" spans="1:6" x14ac:dyDescent="0.2">
      <c r="A78" s="22"/>
      <c r="B78" s="23" t="s">
        <v>57</v>
      </c>
      <c r="C78" s="24">
        <v>713.19</v>
      </c>
      <c r="D78" s="25">
        <f t="shared" ref="D78:D95" si="18">((C78/C77)-1)*100</f>
        <v>0.25302576645722663</v>
      </c>
      <c r="E78" s="25">
        <f t="shared" si="17"/>
        <v>3.5078807581782945</v>
      </c>
      <c r="F78" s="25">
        <f t="shared" ref="F78:F95" si="19">((C78/C66)-1)*100</f>
        <v>6.3986274802327436</v>
      </c>
    </row>
    <row r="79" spans="1:6" x14ac:dyDescent="0.2">
      <c r="A79" s="22"/>
      <c r="B79" s="23" t="s">
        <v>58</v>
      </c>
      <c r="C79" s="24">
        <v>718.45</v>
      </c>
      <c r="D79" s="25">
        <f t="shared" si="18"/>
        <v>0.73753137312637662</v>
      </c>
      <c r="E79" s="25">
        <f>((C79/C$71)-1)*100</f>
        <v>4.2712838524280983</v>
      </c>
      <c r="F79" s="25">
        <f t="shared" si="19"/>
        <v>6.6709229124599201</v>
      </c>
    </row>
    <row r="80" spans="1:6" x14ac:dyDescent="0.2">
      <c r="A80" s="22"/>
      <c r="B80" s="23" t="s">
        <v>59</v>
      </c>
      <c r="C80" s="24">
        <v>719.68</v>
      </c>
      <c r="D80" s="25">
        <f t="shared" si="18"/>
        <v>0.17120189296400135</v>
      </c>
      <c r="E80" s="25">
        <f t="shared" si="17"/>
        <v>4.4497982642013323</v>
      </c>
      <c r="F80" s="25">
        <f t="shared" si="19"/>
        <v>6.2054513525080068</v>
      </c>
    </row>
    <row r="81" spans="1:6" x14ac:dyDescent="0.2">
      <c r="A81" s="22"/>
      <c r="B81" s="23" t="s">
        <v>60</v>
      </c>
      <c r="C81" s="24">
        <v>720.29</v>
      </c>
      <c r="D81" s="25">
        <f t="shared" si="18"/>
        <v>8.4759893285912824E-2</v>
      </c>
      <c r="E81" s="25">
        <f t="shared" si="17"/>
        <v>4.5383298017473983</v>
      </c>
      <c r="F81" s="25">
        <f t="shared" si="19"/>
        <v>6.012304250559275</v>
      </c>
    </row>
    <row r="82" spans="1:6" x14ac:dyDescent="0.2">
      <c r="A82" s="22"/>
      <c r="B82" s="23" t="s">
        <v>4</v>
      </c>
      <c r="C82" s="24">
        <v>724.85</v>
      </c>
      <c r="D82" s="25">
        <f t="shared" si="18"/>
        <v>0.6330783434450149</v>
      </c>
      <c r="E82" s="25">
        <f t="shared" si="17"/>
        <v>5.2001393283213959</v>
      </c>
      <c r="F82" s="25">
        <f t="shared" si="19"/>
        <v>5.6078442799696981</v>
      </c>
    </row>
    <row r="83" spans="1:6" x14ac:dyDescent="0.2">
      <c r="A83" s="43"/>
      <c r="B83" s="44" t="s">
        <v>5</v>
      </c>
      <c r="C83" s="24">
        <v>726.14</v>
      </c>
      <c r="D83" s="25">
        <f t="shared" si="18"/>
        <v>0.17796785541834836</v>
      </c>
      <c r="E83" s="25">
        <f t="shared" si="17"/>
        <v>5.3873617601811308</v>
      </c>
      <c r="F83" s="25">
        <f t="shared" si="19"/>
        <v>5.3873617601811308</v>
      </c>
    </row>
    <row r="84" spans="1:6" x14ac:dyDescent="0.2">
      <c r="A84" s="29">
        <v>2020</v>
      </c>
      <c r="B84" s="32" t="s">
        <v>51</v>
      </c>
      <c r="C84" s="33">
        <v>731.74</v>
      </c>
      <c r="D84" s="34">
        <f t="shared" si="18"/>
        <v>0.77120114578457244</v>
      </c>
      <c r="E84" s="34">
        <f>((C84/C$83)-1)*100</f>
        <v>0.77120114578457244</v>
      </c>
      <c r="F84" s="34">
        <f t="shared" si="19"/>
        <v>5.9004008857113988</v>
      </c>
    </row>
    <row r="85" spans="1:6" x14ac:dyDescent="0.2">
      <c r="A85" s="22"/>
      <c r="B85" s="23" t="s">
        <v>52</v>
      </c>
      <c r="C85" s="24">
        <v>738.99</v>
      </c>
      <c r="D85" s="25">
        <f t="shared" si="18"/>
        <v>0.99078907808785033</v>
      </c>
      <c r="E85" s="25">
        <f>((C85/C$83)-1)*100</f>
        <v>1.7696312005949233</v>
      </c>
      <c r="F85" s="25">
        <f t="shared" si="19"/>
        <v>6.5134044393196922</v>
      </c>
    </row>
    <row r="86" spans="1:6" x14ac:dyDescent="0.2">
      <c r="A86" s="22"/>
      <c r="B86" s="23" t="s">
        <v>53</v>
      </c>
      <c r="C86" s="24">
        <v>739.48</v>
      </c>
      <c r="D86" s="25">
        <f t="shared" si="18"/>
        <v>6.6306715923092341E-2</v>
      </c>
      <c r="E86" s="25">
        <f>((C86/C$83)-1)*100</f>
        <v>1.8371113008510909</v>
      </c>
      <c r="F86" s="25">
        <f t="shared" si="19"/>
        <v>6.4505448630284956</v>
      </c>
    </row>
    <row r="87" spans="1:6" x14ac:dyDescent="0.2">
      <c r="A87" s="22"/>
      <c r="B87" s="23" t="s">
        <v>54</v>
      </c>
      <c r="C87" s="24">
        <v>740.76</v>
      </c>
      <c r="D87" s="25">
        <f t="shared" si="18"/>
        <v>0.17309460702115143</v>
      </c>
      <c r="E87" s="25">
        <f>((C87/C$83)-1)*100</f>
        <v>2.0133858484589817</v>
      </c>
      <c r="F87" s="25">
        <f t="shared" si="19"/>
        <v>5.6462769371193877</v>
      </c>
    </row>
    <row r="88" spans="1:6" x14ac:dyDescent="0.2">
      <c r="A88" s="22"/>
      <c r="B88" s="23" t="s">
        <v>55</v>
      </c>
      <c r="C88" s="24">
        <v>741.38</v>
      </c>
      <c r="D88" s="25">
        <f t="shared" si="18"/>
        <v>8.3697823856576647E-2</v>
      </c>
      <c r="E88" s="25">
        <f>((C88/C$83)-1)*100</f>
        <v>2.0987688324565434</v>
      </c>
      <c r="F88" s="25">
        <f t="shared" si="19"/>
        <v>4.8820858149306146</v>
      </c>
    </row>
    <row r="89" spans="1:6" x14ac:dyDescent="0.2">
      <c r="A89" s="22"/>
      <c r="B89" s="23" t="s">
        <v>56</v>
      </c>
      <c r="C89" s="24">
        <v>741.96</v>
      </c>
      <c r="D89" s="25">
        <f t="shared" si="18"/>
        <v>7.8232485365137272E-2</v>
      </c>
      <c r="E89" s="25">
        <f t="shared" ref="E89:E95" si="20">((C89/C$83)-1)*100</f>
        <v>2.1786432368413822</v>
      </c>
      <c r="F89" s="25">
        <f t="shared" si="19"/>
        <v>4.2972209336650913</v>
      </c>
    </row>
    <row r="90" spans="1:6" x14ac:dyDescent="0.2">
      <c r="A90" s="22"/>
      <c r="B90" s="23" t="s">
        <v>57</v>
      </c>
      <c r="C90" s="24">
        <v>749.5</v>
      </c>
      <c r="D90" s="25">
        <f t="shared" si="18"/>
        <v>1.0162272898808444</v>
      </c>
      <c r="E90" s="25">
        <f t="shared" si="20"/>
        <v>3.2170104938441746</v>
      </c>
      <c r="F90" s="25">
        <f t="shared" si="19"/>
        <v>5.0912099160111524</v>
      </c>
    </row>
    <row r="91" spans="1:6" x14ac:dyDescent="0.2">
      <c r="A91" s="22"/>
      <c r="B91" s="23" t="s">
        <v>58</v>
      </c>
      <c r="C91" s="24">
        <v>769.27</v>
      </c>
      <c r="D91" s="25">
        <f>((C91/C90)-1)*100</f>
        <v>2.6377585056704511</v>
      </c>
      <c r="E91" s="25">
        <f>((C91/C$83)-1)*100</f>
        <v>5.9396259674442842</v>
      </c>
      <c r="F91" s="25">
        <f>((C91/C79)-1)*100</f>
        <v>7.0735611385621677</v>
      </c>
    </row>
    <row r="92" spans="1:6" x14ac:dyDescent="0.2">
      <c r="A92" s="22"/>
      <c r="B92" s="23" t="s">
        <v>59</v>
      </c>
      <c r="C92" s="24">
        <v>802.15</v>
      </c>
      <c r="D92" s="25">
        <f>((C92/C91)-1)*100</f>
        <v>4.2741820167171429</v>
      </c>
      <c r="E92" s="25">
        <f>((C92/C$83)-1)*100</f>
        <v>10.467678409122216</v>
      </c>
      <c r="F92" s="25">
        <f>((C92/C80)-1)*100</f>
        <v>11.459259670964883</v>
      </c>
    </row>
    <row r="93" spans="1:6" x14ac:dyDescent="0.2">
      <c r="A93" s="22"/>
      <c r="B93" s="23" t="s">
        <v>60</v>
      </c>
      <c r="C93" s="24">
        <v>817.34</v>
      </c>
      <c r="D93" s="25">
        <f>((C93/C92)-1)*100</f>
        <v>1.8936607866359312</v>
      </c>
      <c r="E93" s="25">
        <f>((C93/C$83)-1)*100</f>
        <v>12.559561517062834</v>
      </c>
      <c r="F93" s="25">
        <f>((C93/C81)-1)*100</f>
        <v>13.473739743714352</v>
      </c>
    </row>
    <row r="94" spans="1:6" x14ac:dyDescent="0.2">
      <c r="A94" s="22"/>
      <c r="B94" s="23" t="s">
        <v>4</v>
      </c>
      <c r="C94" s="24">
        <v>831.55</v>
      </c>
      <c r="D94" s="25">
        <f>((C94/C93)-1)*100</f>
        <v>1.7385665696038277</v>
      </c>
      <c r="E94" s="25">
        <f>((C94/C$83)-1)*100</f>
        <v>14.516484424491139</v>
      </c>
      <c r="F94" s="25">
        <f>((C94/C82)-1)*100</f>
        <v>14.720286955921914</v>
      </c>
    </row>
    <row r="95" spans="1:6" x14ac:dyDescent="0.2">
      <c r="A95" s="43"/>
      <c r="B95" s="44" t="s">
        <v>5</v>
      </c>
      <c r="C95" s="24">
        <v>850.56</v>
      </c>
      <c r="D95" s="25">
        <f t="shared" si="18"/>
        <v>2.2860922373880044</v>
      </c>
      <c r="E95" s="25">
        <f t="shared" si="20"/>
        <v>17.134436885449091</v>
      </c>
      <c r="F95" s="25">
        <f t="shared" si="19"/>
        <v>17.134436885449091</v>
      </c>
    </row>
    <row r="96" spans="1:6" x14ac:dyDescent="0.2">
      <c r="A96" s="29">
        <v>2021</v>
      </c>
      <c r="B96" s="32" t="s">
        <v>51</v>
      </c>
      <c r="C96" s="33">
        <v>865.31</v>
      </c>
      <c r="D96" s="34">
        <f t="shared" ref="D96" si="21">((C96/C95)-1)*100</f>
        <v>1.7341516177577176</v>
      </c>
      <c r="E96" s="34">
        <f t="shared" ref="E96:E101" si="22">((C96/C$95)-1)*100</f>
        <v>1.7341516177577176</v>
      </c>
      <c r="F96" s="34">
        <f t="shared" ref="F96" si="23">((C96/C84)-1)*100</f>
        <v>18.253751332440473</v>
      </c>
    </row>
    <row r="97" spans="1:6" x14ac:dyDescent="0.2">
      <c r="A97" s="22"/>
      <c r="B97" s="23" t="s">
        <v>52</v>
      </c>
      <c r="C97" s="24">
        <v>880.67</v>
      </c>
      <c r="D97" s="25">
        <f t="shared" ref="D97:D105" si="24">((C97/C96)-1)*100</f>
        <v>1.775086385226099</v>
      </c>
      <c r="E97" s="25">
        <f t="shared" si="22"/>
        <v>3.5400206922498123</v>
      </c>
      <c r="F97" s="25">
        <f t="shared" ref="F97:F105" si="25">((C97/C85)-1)*100</f>
        <v>19.17211328976034</v>
      </c>
    </row>
    <row r="98" spans="1:6" x14ac:dyDescent="0.2">
      <c r="A98" s="22"/>
      <c r="B98" s="23" t="s">
        <v>53</v>
      </c>
      <c r="C98" s="24">
        <v>919.79</v>
      </c>
      <c r="D98" s="25">
        <f t="shared" si="24"/>
        <v>4.4420725129730831</v>
      </c>
      <c r="E98" s="25">
        <f t="shared" si="22"/>
        <v>8.1393434913468852</v>
      </c>
      <c r="F98" s="25">
        <f t="shared" si="25"/>
        <v>24.38335046248714</v>
      </c>
    </row>
    <row r="99" spans="1:6" x14ac:dyDescent="0.2">
      <c r="A99" s="22"/>
      <c r="B99" s="23" t="s">
        <v>54</v>
      </c>
      <c r="C99" s="24">
        <v>948.25</v>
      </c>
      <c r="D99" s="25">
        <f t="shared" si="24"/>
        <v>3.0941845421237568</v>
      </c>
      <c r="E99" s="25">
        <f t="shared" si="22"/>
        <v>11.485374341610232</v>
      </c>
      <c r="F99" s="25">
        <f t="shared" si="25"/>
        <v>28.010421729035052</v>
      </c>
    </row>
    <row r="100" spans="1:6" x14ac:dyDescent="0.2">
      <c r="A100" s="22"/>
      <c r="B100" s="23" t="s">
        <v>55</v>
      </c>
      <c r="C100" s="24">
        <v>969.67</v>
      </c>
      <c r="D100" s="25">
        <f t="shared" si="24"/>
        <v>2.2588979699446288</v>
      </c>
      <c r="E100" s="25">
        <f t="shared" si="22"/>
        <v>14.003715199398048</v>
      </c>
      <c r="F100" s="25">
        <f t="shared" si="25"/>
        <v>30.792576006906035</v>
      </c>
    </row>
    <row r="101" spans="1:6" x14ac:dyDescent="0.2">
      <c r="A101" s="22"/>
      <c r="B101" s="23" t="s">
        <v>56</v>
      </c>
      <c r="C101" s="24">
        <v>996.86</v>
      </c>
      <c r="D101" s="25">
        <f t="shared" si="24"/>
        <v>2.8040467375499034</v>
      </c>
      <c r="E101" s="25">
        <f t="shared" si="22"/>
        <v>17.200432656132449</v>
      </c>
      <c r="F101" s="25">
        <f t="shared" si="25"/>
        <v>34.354951749420451</v>
      </c>
    </row>
    <row r="102" spans="1:6" x14ac:dyDescent="0.2">
      <c r="A102" s="22"/>
      <c r="B102" s="23" t="s">
        <v>57</v>
      </c>
      <c r="C102" s="24">
        <v>1026.25</v>
      </c>
      <c r="D102" s="25">
        <f t="shared" si="24"/>
        <v>2.9482575286399193</v>
      </c>
      <c r="E102" s="25">
        <f>((C102/C$95)-1)*100</f>
        <v>20.655803235515435</v>
      </c>
      <c r="F102" s="25">
        <f t="shared" si="25"/>
        <v>36.924616410940622</v>
      </c>
    </row>
    <row r="103" spans="1:6" x14ac:dyDescent="0.2">
      <c r="A103" s="22"/>
      <c r="B103" s="23" t="s">
        <v>58</v>
      </c>
      <c r="C103" s="24">
        <v>1051.18</v>
      </c>
      <c r="D103" s="25">
        <f t="shared" si="24"/>
        <v>2.4292326431181621</v>
      </c>
      <c r="E103" s="25">
        <f t="shared" ref="E103:E107" si="26">((C103/C$95)-1)*100</f>
        <v>23.586813393528992</v>
      </c>
      <c r="F103" s="25">
        <f t="shared" si="25"/>
        <v>36.646431032017368</v>
      </c>
    </row>
    <row r="104" spans="1:6" x14ac:dyDescent="0.2">
      <c r="A104" s="22"/>
      <c r="B104" s="23" t="s">
        <v>59</v>
      </c>
      <c r="C104" s="24">
        <v>1075.6300000000001</v>
      </c>
      <c r="D104" s="25">
        <f t="shared" si="24"/>
        <v>2.3259574953861328</v>
      </c>
      <c r="E104" s="25">
        <f t="shared" si="26"/>
        <v>26.461390142964646</v>
      </c>
      <c r="F104" s="25">
        <f t="shared" si="25"/>
        <v>34.09337405722124</v>
      </c>
    </row>
    <row r="105" spans="1:6" x14ac:dyDescent="0.2">
      <c r="A105" s="22"/>
      <c r="B105" s="23" t="s">
        <v>60</v>
      </c>
      <c r="C105" s="24">
        <v>1080.04</v>
      </c>
      <c r="D105" s="25">
        <f t="shared" si="24"/>
        <v>0.40999228359193118</v>
      </c>
      <c r="E105" s="25">
        <f t="shared" si="26"/>
        <v>26.979872084273904</v>
      </c>
      <c r="F105" s="25">
        <f t="shared" si="25"/>
        <v>32.140847138277827</v>
      </c>
    </row>
    <row r="106" spans="1:6" x14ac:dyDescent="0.2">
      <c r="A106" s="22"/>
      <c r="B106" s="23" t="s">
        <v>4</v>
      </c>
      <c r="C106" s="24">
        <v>1100.25</v>
      </c>
      <c r="D106" s="25">
        <f>((C106/C105)-1)*100</f>
        <v>1.8712269915929003</v>
      </c>
      <c r="E106" s="25">
        <f>((C106/C$95)-1)*100</f>
        <v>29.355953724604976</v>
      </c>
      <c r="F106" s="25">
        <f>((C106/C94)-1)*100</f>
        <v>32.313150141302401</v>
      </c>
    </row>
    <row r="107" spans="1:6" x14ac:dyDescent="0.2">
      <c r="A107" s="43"/>
      <c r="B107" s="44" t="s">
        <v>5</v>
      </c>
      <c r="C107" s="24">
        <v>1110.82</v>
      </c>
      <c r="D107" s="25">
        <f t="shared" ref="D107:D114" si="27">((C107/C106)-1)*100</f>
        <v>0.96069075210178934</v>
      </c>
      <c r="E107" s="25">
        <f t="shared" si="26"/>
        <v>30.598664409330322</v>
      </c>
      <c r="F107" s="25">
        <f t="shared" ref="F107:F116" si="28">((C107/C95)-1)*100</f>
        <v>30.598664409330322</v>
      </c>
    </row>
    <row r="108" spans="1:6" x14ac:dyDescent="0.2">
      <c r="A108" s="29">
        <v>2022</v>
      </c>
      <c r="B108" s="32" t="s">
        <v>51</v>
      </c>
      <c r="C108" s="33">
        <v>1117.8</v>
      </c>
      <c r="D108" s="34">
        <f t="shared" ref="D108:D113" si="29">((C108/C107)-1)*100</f>
        <v>0.62836463153346234</v>
      </c>
      <c r="E108" s="34">
        <f>((C108/C$107)-1)*100</f>
        <v>0.62836463153346234</v>
      </c>
      <c r="F108" s="34">
        <f t="shared" si="28"/>
        <v>29.179138112352799</v>
      </c>
    </row>
    <row r="109" spans="1:6" x14ac:dyDescent="0.2">
      <c r="A109" s="22"/>
      <c r="B109" s="23" t="s">
        <v>52</v>
      </c>
      <c r="C109" s="24">
        <v>1134.8800000000001</v>
      </c>
      <c r="D109" s="25">
        <f t="shared" si="29"/>
        <v>1.528001431383097</v>
      </c>
      <c r="E109" s="25">
        <f>((C109/C$107)-1)*100</f>
        <v>2.1659674834806797</v>
      </c>
      <c r="F109" s="25">
        <f t="shared" si="28"/>
        <v>28.865522840564584</v>
      </c>
    </row>
    <row r="110" spans="1:6" x14ac:dyDescent="0.2">
      <c r="A110" s="22"/>
      <c r="B110" s="23" t="s">
        <v>53</v>
      </c>
      <c r="C110" s="24">
        <v>1152.44</v>
      </c>
      <c r="D110" s="25">
        <f>((C110/C109)-1)*100</f>
        <v>1.547300155082465</v>
      </c>
      <c r="E110" s="25">
        <f>((C110/C$107)-1)*100</f>
        <v>3.7467816567940959</v>
      </c>
      <c r="F110" s="25">
        <f>((C110/C98)-1)*100</f>
        <v>25.293817066939205</v>
      </c>
    </row>
    <row r="111" spans="1:6" x14ac:dyDescent="0.2">
      <c r="A111" s="22"/>
      <c r="B111" s="23" t="s">
        <v>54</v>
      </c>
      <c r="C111" s="24">
        <v>1164.94</v>
      </c>
      <c r="D111" s="25">
        <f t="shared" si="29"/>
        <v>1.0846551664294823</v>
      </c>
      <c r="E111" s="25">
        <f>((C111/C$107)-1)*100</f>
        <v>4.8720764840388231</v>
      </c>
      <c r="F111" s="25">
        <f t="shared" ref="F111:F115" si="30">((C111/C99)-1)*100</f>
        <v>22.851568679145796</v>
      </c>
    </row>
    <row r="112" spans="1:6" x14ac:dyDescent="0.2">
      <c r="A112" s="22"/>
      <c r="B112" s="23" t="s">
        <v>55</v>
      </c>
      <c r="C112" s="24">
        <v>1175.75</v>
      </c>
      <c r="D112" s="25">
        <f t="shared" si="29"/>
        <v>0.92794478685596093</v>
      </c>
      <c r="E112" s="25">
        <f>((C112/C$107)-1)*100</f>
        <v>5.8452314506400649</v>
      </c>
      <c r="F112" s="25">
        <f t="shared" si="30"/>
        <v>21.25259108768962</v>
      </c>
    </row>
    <row r="113" spans="1:6" x14ac:dyDescent="0.2">
      <c r="A113" s="22"/>
      <c r="B113" s="23" t="s">
        <v>56</v>
      </c>
      <c r="C113" s="24">
        <v>1180.6199999999999</v>
      </c>
      <c r="D113" s="25">
        <f t="shared" si="29"/>
        <v>0.4142036997661025</v>
      </c>
      <c r="E113" s="25">
        <f t="shared" ref="E113:E116" si="31">((C113/C$107)-1)*100</f>
        <v>6.2836463153346234</v>
      </c>
      <c r="F113" s="25">
        <f t="shared" si="30"/>
        <v>18.433882390706803</v>
      </c>
    </row>
    <row r="114" spans="1:6" x14ac:dyDescent="0.2">
      <c r="A114" s="22"/>
      <c r="B114" s="23" t="s">
        <v>57</v>
      </c>
      <c r="C114" s="24">
        <v>1181.72</v>
      </c>
      <c r="D114" s="25">
        <f t="shared" si="27"/>
        <v>9.3171384526780088E-2</v>
      </c>
      <c r="E114" s="25">
        <f>((C114/C$107)-1)*100</f>
        <v>6.3826722601321606</v>
      </c>
      <c r="F114" s="25">
        <f t="shared" si="30"/>
        <v>15.14933008526187</v>
      </c>
    </row>
    <row r="115" spans="1:6" x14ac:dyDescent="0.2">
      <c r="A115" s="22"/>
      <c r="B115" s="23" t="s">
        <v>58</v>
      </c>
      <c r="C115" s="24">
        <v>1206.4000000000001</v>
      </c>
      <c r="D115" s="25">
        <f t="shared" ref="D115:D131" si="32">((C115/C114)-1)*100</f>
        <v>2.0884811968994388</v>
      </c>
      <c r="E115" s="25">
        <f>((C115/C$107)-1)*100</f>
        <v>8.6044543670441787</v>
      </c>
      <c r="F115" s="25">
        <f t="shared" si="30"/>
        <v>14.766262676230513</v>
      </c>
    </row>
    <row r="116" spans="1:6" x14ac:dyDescent="0.2">
      <c r="A116" s="22"/>
      <c r="B116" s="23" t="s">
        <v>59</v>
      </c>
      <c r="C116" s="24">
        <v>1208.43</v>
      </c>
      <c r="D116" s="25">
        <f t="shared" si="32"/>
        <v>0.16826923076922462</v>
      </c>
      <c r="E116" s="25">
        <f t="shared" si="31"/>
        <v>8.7872022469887234</v>
      </c>
      <c r="F116" s="25">
        <f t="shared" si="28"/>
        <v>12.346252893653009</v>
      </c>
    </row>
    <row r="117" spans="1:6" x14ac:dyDescent="0.2">
      <c r="A117" s="22"/>
      <c r="B117" s="23" t="s">
        <v>60</v>
      </c>
      <c r="C117" s="24">
        <v>1208.97</v>
      </c>
      <c r="D117" s="25">
        <f t="shared" si="32"/>
        <v>4.4686080285982754E-2</v>
      </c>
      <c r="E117" s="25">
        <f>((C117/C$107)-1)*100</f>
        <v>8.8358149835257027</v>
      </c>
      <c r="F117" s="25">
        <f t="shared" ref="F117:F126" si="33">((C117/C105)-1)*100</f>
        <v>11.937520832561766</v>
      </c>
    </row>
    <row r="118" spans="1:6" ht="13.5" customHeight="1" x14ac:dyDescent="0.2">
      <c r="A118" s="22"/>
      <c r="B118" s="23" t="s">
        <v>4</v>
      </c>
      <c r="C118" s="24">
        <v>1209.77</v>
      </c>
      <c r="D118" s="25">
        <f t="shared" si="32"/>
        <v>6.6172030736910692E-2</v>
      </c>
      <c r="E118" s="25">
        <f>((C118/C$107)-1)*100</f>
        <v>8.9078338524693592</v>
      </c>
      <c r="F118" s="25">
        <f t="shared" si="33"/>
        <v>9.9541013406044154</v>
      </c>
    </row>
    <row r="119" spans="1:6" x14ac:dyDescent="0.2">
      <c r="A119" s="43"/>
      <c r="B119" s="44" t="s">
        <v>5</v>
      </c>
      <c r="C119" s="24">
        <v>1214.56</v>
      </c>
      <c r="D119" s="25">
        <f t="shared" si="32"/>
        <v>0.3959430304933953</v>
      </c>
      <c r="E119" s="25">
        <f>((C119/C$107)-1)*100</f>
        <v>9.3390468302695382</v>
      </c>
      <c r="F119" s="25">
        <f t="shared" si="33"/>
        <v>9.3390468302695382</v>
      </c>
    </row>
    <row r="120" spans="1:6" x14ac:dyDescent="0.2">
      <c r="A120" s="29">
        <v>2023</v>
      </c>
      <c r="B120" s="32" t="s">
        <v>51</v>
      </c>
      <c r="C120" s="33">
        <v>1215.77</v>
      </c>
      <c r="D120" s="34">
        <f t="shared" si="32"/>
        <v>9.9624555394539627E-2</v>
      </c>
      <c r="E120" s="34">
        <f t="shared" ref="E120:E124" si="34">((C120/C$119)-1)*100</f>
        <v>9.9624555394539627E-2</v>
      </c>
      <c r="F120" s="34">
        <f t="shared" si="33"/>
        <v>8.764537484344249</v>
      </c>
    </row>
    <row r="121" spans="1:6" x14ac:dyDescent="0.2">
      <c r="A121" s="22"/>
      <c r="B121" s="23" t="s">
        <v>52</v>
      </c>
      <c r="C121" s="24">
        <v>1217.32</v>
      </c>
      <c r="D121" s="25">
        <f t="shared" si="32"/>
        <v>0.12749121955633047</v>
      </c>
      <c r="E121" s="25">
        <f t="shared" si="34"/>
        <v>0.22724278751151683</v>
      </c>
      <c r="F121" s="25">
        <f t="shared" si="33"/>
        <v>7.2642041449316075</v>
      </c>
    </row>
    <row r="122" spans="1:6" ht="17.25" customHeight="1" x14ac:dyDescent="0.2">
      <c r="A122" s="22"/>
      <c r="B122" s="23" t="s">
        <v>53</v>
      </c>
      <c r="C122" s="24">
        <v>1223.92</v>
      </c>
      <c r="D122" s="25">
        <f>((C122/C121)-1)*100</f>
        <v>0.54217461308450066</v>
      </c>
      <c r="E122" s="25">
        <f>((C122/C$119)-1)*100</f>
        <v>0.77064945329996526</v>
      </c>
      <c r="F122" s="25">
        <f>((C122/C110)-1)*100</f>
        <v>6.2024921037103997</v>
      </c>
    </row>
    <row r="123" spans="1:6" ht="14.25" customHeight="1" x14ac:dyDescent="0.2">
      <c r="A123" s="22"/>
      <c r="B123" s="23" t="s">
        <v>54</v>
      </c>
      <c r="C123" s="24">
        <v>1225.95</v>
      </c>
      <c r="D123" s="25">
        <f t="shared" si="32"/>
        <v>0.16586051375906408</v>
      </c>
      <c r="E123" s="25">
        <f t="shared" si="34"/>
        <v>0.93778817020155891</v>
      </c>
      <c r="F123" s="25">
        <f t="shared" si="33"/>
        <v>5.2371795972324664</v>
      </c>
    </row>
    <row r="124" spans="1:6" x14ac:dyDescent="0.2">
      <c r="A124" s="22"/>
      <c r="B124" s="23" t="s">
        <v>55</v>
      </c>
      <c r="C124" s="24">
        <v>1214.8800000000001</v>
      </c>
      <c r="D124" s="25">
        <f t="shared" si="32"/>
        <v>-0.90297320445368312</v>
      </c>
      <c r="E124" s="25">
        <f t="shared" si="34"/>
        <v>2.6346989856418368E-2</v>
      </c>
      <c r="F124" s="25">
        <f t="shared" si="33"/>
        <v>3.3280884541782019</v>
      </c>
    </row>
    <row r="125" spans="1:6" x14ac:dyDescent="0.2">
      <c r="A125" s="22"/>
      <c r="B125" s="23" t="s">
        <v>56</v>
      </c>
      <c r="C125" s="24">
        <v>1215.52</v>
      </c>
      <c r="D125" s="25">
        <f>((C125/C124)-1)*100</f>
        <v>5.2680100092183935E-2</v>
      </c>
      <c r="E125" s="25">
        <f>((C125/C$119)-1)*100</f>
        <v>7.90409695692329E-2</v>
      </c>
      <c r="F125" s="25">
        <f>((C125/C113)-1)*100</f>
        <v>2.9560739272585623</v>
      </c>
    </row>
    <row r="126" spans="1:6" ht="13.5" customHeight="1" x14ac:dyDescent="0.2">
      <c r="A126" s="22"/>
      <c r="B126" s="23" t="s">
        <v>57</v>
      </c>
      <c r="C126" s="24">
        <v>1220.07</v>
      </c>
      <c r="D126" s="25">
        <f t="shared" si="32"/>
        <v>0.37432539160193734</v>
      </c>
      <c r="E126" s="25">
        <f t="shared" ref="E126" si="35">((C126/C$119)-1)*100</f>
        <v>0.45366223159004626</v>
      </c>
      <c r="F126" s="25">
        <f t="shared" si="33"/>
        <v>3.2452696070135012</v>
      </c>
    </row>
    <row r="127" spans="1:6" x14ac:dyDescent="0.2">
      <c r="A127" s="22"/>
      <c r="B127" s="23" t="s">
        <v>58</v>
      </c>
      <c r="C127" s="24">
        <v>1217.3800000000001</v>
      </c>
      <c r="D127" s="25">
        <f t="shared" si="32"/>
        <v>-0.22047915283548436</v>
      </c>
      <c r="E127" s="25">
        <f>((C127/C$119)-1)*100</f>
        <v>0.23218284810961887</v>
      </c>
      <c r="F127" s="25">
        <f t="shared" ref="F127" si="36">((C127/C115)-1)*100</f>
        <v>0.91014588859417156</v>
      </c>
    </row>
    <row r="128" spans="1:6" x14ac:dyDescent="0.2">
      <c r="A128" s="22"/>
      <c r="B128" s="23" t="s">
        <v>59</v>
      </c>
      <c r="C128" s="24">
        <v>1223.72</v>
      </c>
      <c r="D128" s="25">
        <f t="shared" si="32"/>
        <v>0.52079055019795817</v>
      </c>
      <c r="E128" s="25">
        <f>((C128/C$119)-1)*100</f>
        <v>0.75418258463970655</v>
      </c>
      <c r="F128" s="25">
        <f t="shared" ref="F128:F142" si="37">((C128/C116)-1)*100</f>
        <v>1.2652780880977765</v>
      </c>
    </row>
    <row r="129" spans="1:6" x14ac:dyDescent="0.2">
      <c r="A129" s="22"/>
      <c r="B129" s="23" t="s">
        <v>60</v>
      </c>
      <c r="C129" s="24">
        <v>1231.3900000000001</v>
      </c>
      <c r="D129" s="25">
        <f t="shared" si="32"/>
        <v>0.6267773673716226</v>
      </c>
      <c r="E129" s="25">
        <f>((C129/C$119)-1)*100</f>
        <v>1.3856869977605157</v>
      </c>
      <c r="F129" s="25">
        <f t="shared" si="37"/>
        <v>1.8544711614018494</v>
      </c>
    </row>
    <row r="130" spans="1:6" ht="13.5" customHeight="1" x14ac:dyDescent="0.2">
      <c r="A130" s="22"/>
      <c r="B130" s="23" t="s">
        <v>4</v>
      </c>
      <c r="C130" s="24">
        <v>1232.56</v>
      </c>
      <c r="D130" s="25">
        <f t="shared" si="32"/>
        <v>9.5014577022700664E-2</v>
      </c>
      <c r="E130" s="25">
        <f>((C130/C$119)-1)*100</f>
        <v>1.4820181794229947</v>
      </c>
      <c r="F130" s="25">
        <f t="shared" si="37"/>
        <v>1.8838291576084742</v>
      </c>
    </row>
    <row r="131" spans="1:6" x14ac:dyDescent="0.2">
      <c r="A131" s="43"/>
      <c r="B131" s="44" t="s">
        <v>5</v>
      </c>
      <c r="C131" s="24">
        <v>1234.23</v>
      </c>
      <c r="D131" s="25">
        <f t="shared" si="32"/>
        <v>0.13549036152398219</v>
      </c>
      <c r="E131" s="25">
        <f>((C131/C$119)-1)*100</f>
        <v>1.6195165327361316</v>
      </c>
      <c r="F131" s="25">
        <f t="shared" si="37"/>
        <v>1.6195165327361316</v>
      </c>
    </row>
    <row r="132" spans="1:6" x14ac:dyDescent="0.2">
      <c r="A132" s="29">
        <v>2024</v>
      </c>
      <c r="B132" s="32" t="s">
        <v>51</v>
      </c>
      <c r="C132" s="41">
        <v>1234.55</v>
      </c>
      <c r="D132" s="41">
        <f t="shared" ref="D132:D139" si="38">((C132/C131)-1)*100</f>
        <v>2.5927096246247672E-2</v>
      </c>
      <c r="E132" s="41">
        <f t="shared" ref="E132:E142" si="39">((C132/C$131)-1)*100</f>
        <v>2.5927096246247672E-2</v>
      </c>
      <c r="F132" s="41">
        <f t="shared" si="37"/>
        <v>1.5447000666244382</v>
      </c>
    </row>
    <row r="133" spans="1:6" x14ac:dyDescent="0.2">
      <c r="A133" s="22"/>
      <c r="B133" s="23" t="s">
        <v>52</v>
      </c>
      <c r="C133" s="40">
        <v>1235.94</v>
      </c>
      <c r="D133" s="40">
        <f t="shared" si="38"/>
        <v>0.11259163257868465</v>
      </c>
      <c r="E133" s="40">
        <f t="shared" si="39"/>
        <v>0.13854792056586795</v>
      </c>
      <c r="F133" s="40">
        <f t="shared" si="37"/>
        <v>1.5295895902474488</v>
      </c>
    </row>
    <row r="134" spans="1:6" x14ac:dyDescent="0.2">
      <c r="A134" s="22"/>
      <c r="B134" s="23" t="s">
        <v>53</v>
      </c>
      <c r="C134" s="40">
        <v>1237.8900000000001</v>
      </c>
      <c r="D134" s="40">
        <f t="shared" si="38"/>
        <v>0.15777464925481599</v>
      </c>
      <c r="E134" s="40">
        <f t="shared" si="39"/>
        <v>0.29654116331641056</v>
      </c>
      <c r="F134" s="40">
        <f t="shared" si="37"/>
        <v>1.1414144715340857</v>
      </c>
    </row>
    <row r="135" spans="1:6" x14ac:dyDescent="0.2">
      <c r="A135" s="22"/>
      <c r="B135" s="23" t="s">
        <v>54</v>
      </c>
      <c r="C135" s="40">
        <v>1240.56</v>
      </c>
      <c r="D135" s="40">
        <f t="shared" si="38"/>
        <v>0.21568960085305289</v>
      </c>
      <c r="E135" s="40">
        <f t="shared" si="39"/>
        <v>0.51287037262097712</v>
      </c>
      <c r="F135" s="40">
        <f t="shared" si="37"/>
        <v>1.1917288633304768</v>
      </c>
    </row>
    <row r="136" spans="1:6" ht="11.25" customHeight="1" x14ac:dyDescent="0.2">
      <c r="A136" s="22"/>
      <c r="B136" s="23" t="s">
        <v>55</v>
      </c>
      <c r="C136" s="40">
        <v>1239.1300000000001</v>
      </c>
      <c r="D136" s="40">
        <f t="shared" si="38"/>
        <v>-0.11527052298960783</v>
      </c>
      <c r="E136" s="40">
        <f t="shared" si="39"/>
        <v>0.39700866127059253</v>
      </c>
      <c r="F136" s="40">
        <f t="shared" si="37"/>
        <v>1.9960819175556477</v>
      </c>
    </row>
    <row r="137" spans="1:6" x14ac:dyDescent="0.2">
      <c r="A137" s="22"/>
      <c r="B137" s="23" t="s">
        <v>56</v>
      </c>
      <c r="C137" s="40">
        <v>1227.82</v>
      </c>
      <c r="D137" s="40">
        <f t="shared" si="38"/>
        <v>-0.91273716236393021</v>
      </c>
      <c r="E137" s="40">
        <f t="shared" si="39"/>
        <v>-0.51935214668255014</v>
      </c>
      <c r="F137" s="40">
        <f t="shared" si="37"/>
        <v>1.0119125970777798</v>
      </c>
    </row>
    <row r="138" spans="1:6" x14ac:dyDescent="0.2">
      <c r="A138" s="22"/>
      <c r="B138" s="23" t="s">
        <v>57</v>
      </c>
      <c r="C138" s="40">
        <v>1233.83</v>
      </c>
      <c r="D138" s="40">
        <f t="shared" si="38"/>
        <v>0.48948542946034568</v>
      </c>
      <c r="E138" s="40">
        <f t="shared" si="39"/>
        <v>-3.240887030780959E-2</v>
      </c>
      <c r="F138" s="40">
        <f t="shared" si="37"/>
        <v>1.1278041423852692</v>
      </c>
    </row>
    <row r="139" spans="1:6" x14ac:dyDescent="0.2">
      <c r="A139" s="22"/>
      <c r="B139" s="23" t="s">
        <v>58</v>
      </c>
      <c r="C139" s="40">
        <v>1236.29</v>
      </c>
      <c r="D139" s="40">
        <f t="shared" si="38"/>
        <v>0.1993791689292701</v>
      </c>
      <c r="E139" s="40">
        <f t="shared" si="39"/>
        <v>0.1669056820851722</v>
      </c>
      <c r="F139" s="40">
        <f t="shared" si="37"/>
        <v>1.5533358524043361</v>
      </c>
    </row>
    <row r="140" spans="1:6" ht="15.75" customHeight="1" x14ac:dyDescent="0.2">
      <c r="A140" s="22"/>
      <c r="B140" s="23" t="s">
        <v>59</v>
      </c>
      <c r="C140" s="40">
        <v>1239.3499999999999</v>
      </c>
      <c r="D140" s="40">
        <f t="shared" ref="D140" si="40">((C140/C139)-1)*100</f>
        <v>0.2475147416868273</v>
      </c>
      <c r="E140" s="40">
        <f t="shared" si="39"/>
        <v>0.41483353993987393</v>
      </c>
      <c r="F140" s="40">
        <f t="shared" si="37"/>
        <v>1.2772529663648502</v>
      </c>
    </row>
    <row r="141" spans="1:6" x14ac:dyDescent="0.2">
      <c r="A141" s="22"/>
      <c r="B141" s="23" t="s">
        <v>60</v>
      </c>
      <c r="C141" s="40">
        <v>1247.57</v>
      </c>
      <c r="D141" s="40">
        <f t="shared" ref="D141:D150" si="41">((C141/C140)-1)*100</f>
        <v>0.66325089764796008</v>
      </c>
      <c r="E141" s="40">
        <f t="shared" si="39"/>
        <v>1.0808358247652361</v>
      </c>
      <c r="F141" s="40">
        <f t="shared" si="37"/>
        <v>1.3139622702799114</v>
      </c>
    </row>
    <row r="142" spans="1:6" x14ac:dyDescent="0.2">
      <c r="A142" s="22"/>
      <c r="B142" s="23" t="s">
        <v>4</v>
      </c>
      <c r="C142" s="40">
        <v>1254.97</v>
      </c>
      <c r="D142" s="40">
        <f t="shared" si="41"/>
        <v>0.59315308960619095</v>
      </c>
      <c r="E142" s="40">
        <f t="shared" si="39"/>
        <v>1.680399925459608</v>
      </c>
      <c r="F142" s="40">
        <f t="shared" si="37"/>
        <v>1.818167066917642</v>
      </c>
    </row>
    <row r="143" spans="1:6" x14ac:dyDescent="0.2">
      <c r="A143" s="43"/>
      <c r="B143" s="44" t="s">
        <v>5</v>
      </c>
      <c r="C143" s="46">
        <v>1256.8399999999999</v>
      </c>
      <c r="D143" s="46">
        <f t="shared" si="41"/>
        <v>0.14900754599711519</v>
      </c>
      <c r="E143" s="46">
        <f>((C143/C$131)-1)*100</f>
        <v>1.8319113941485776</v>
      </c>
      <c r="F143" s="40">
        <f t="shared" ref="F143:F155" si="42">((C143/C131)-1)*100</f>
        <v>1.8319113941485776</v>
      </c>
    </row>
    <row r="144" spans="1:6" x14ac:dyDescent="0.2">
      <c r="A144" s="29">
        <v>2025</v>
      </c>
      <c r="B144" s="32" t="s">
        <v>51</v>
      </c>
      <c r="C144" s="41">
        <v>1260.19</v>
      </c>
      <c r="D144" s="41">
        <f t="shared" si="41"/>
        <v>0.26654148499412056</v>
      </c>
      <c r="E144" s="41">
        <f t="shared" ref="E144:E155" si="43">((C144/C$143)-1)*100</f>
        <v>0.26654148499412056</v>
      </c>
      <c r="F144" s="41">
        <f t="shared" si="42"/>
        <v>2.0768701146166801</v>
      </c>
    </row>
    <row r="145" spans="1:6" x14ac:dyDescent="0.2">
      <c r="A145" s="22"/>
      <c r="B145" s="23" t="s">
        <v>52</v>
      </c>
      <c r="C145" s="40">
        <v>1261.79</v>
      </c>
      <c r="D145" s="40">
        <f t="shared" si="41"/>
        <v>0.12696498147104496</v>
      </c>
      <c r="E145" s="40">
        <f t="shared" si="43"/>
        <v>0.3938448808121997</v>
      </c>
      <c r="F145" s="40">
        <f t="shared" si="42"/>
        <v>2.0915254785830895</v>
      </c>
    </row>
    <row r="146" spans="1:6" hidden="1" x14ac:dyDescent="0.2">
      <c r="A146" s="22"/>
      <c r="B146" s="23" t="s">
        <v>53</v>
      </c>
      <c r="C146" s="40"/>
      <c r="D146" s="40">
        <f t="shared" si="41"/>
        <v>-100</v>
      </c>
      <c r="E146" s="40">
        <f t="shared" si="43"/>
        <v>-100</v>
      </c>
      <c r="F146" s="40">
        <f t="shared" si="42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41"/>
        <v>#DIV/0!</v>
      </c>
      <c r="E147" s="40">
        <f t="shared" si="43"/>
        <v>-100</v>
      </c>
      <c r="F147" s="40">
        <f t="shared" si="42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41"/>
        <v>#DIV/0!</v>
      </c>
      <c r="E148" s="40">
        <f t="shared" si="43"/>
        <v>-100</v>
      </c>
      <c r="F148" s="40">
        <f t="shared" si="42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41"/>
        <v>#DIV/0!</v>
      </c>
      <c r="E149" s="40">
        <f t="shared" si="43"/>
        <v>-100</v>
      </c>
      <c r="F149" s="40">
        <f t="shared" si="42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41"/>
        <v>#DIV/0!</v>
      </c>
      <c r="E150" s="40">
        <f t="shared" si="43"/>
        <v>-100</v>
      </c>
      <c r="F150" s="40">
        <f t="shared" si="42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44">((C151/C150)-1)*100</f>
        <v>#DIV/0!</v>
      </c>
      <c r="E151" s="40">
        <f t="shared" si="43"/>
        <v>-100</v>
      </c>
      <c r="F151" s="40">
        <f t="shared" si="42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42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42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 t="shared" si="42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43"/>
        <v>-100</v>
      </c>
      <c r="F155" s="40">
        <f t="shared" si="42"/>
        <v>-100</v>
      </c>
    </row>
    <row r="156" spans="1:6" x14ac:dyDescent="0.2">
      <c r="A156" s="5" t="s">
        <v>43</v>
      </c>
      <c r="B156" s="19"/>
      <c r="C156" s="20"/>
      <c r="D156" s="20"/>
      <c r="E156" s="20"/>
      <c r="F156" s="20"/>
    </row>
    <row r="157" spans="1:6" x14ac:dyDescent="0.2">
      <c r="A157" s="6" t="s">
        <v>44</v>
      </c>
      <c r="B157" s="28"/>
      <c r="C157" s="2"/>
      <c r="D157" s="2"/>
      <c r="E157" s="2"/>
      <c r="F157" s="2"/>
    </row>
    <row r="158" spans="1:6" x14ac:dyDescent="0.2">
      <c r="A158" s="7" t="s">
        <v>28</v>
      </c>
    </row>
    <row r="159" spans="1:6" x14ac:dyDescent="0.2">
      <c r="A159" s="7" t="s">
        <v>29</v>
      </c>
    </row>
    <row r="160" spans="1:6" x14ac:dyDescent="0.2">
      <c r="A160" s="8" t="s">
        <v>30</v>
      </c>
    </row>
    <row r="161" spans="1:1" x14ac:dyDescent="0.2">
      <c r="A161" s="8" t="s">
        <v>31</v>
      </c>
    </row>
    <row r="162" spans="1:1" x14ac:dyDescent="0.2">
      <c r="A162" s="8" t="s">
        <v>32</v>
      </c>
    </row>
    <row r="163" spans="1:1" x14ac:dyDescent="0.2">
      <c r="A163" s="8" t="s">
        <v>50</v>
      </c>
    </row>
    <row r="164" spans="1:1" x14ac:dyDescent="0.2">
      <c r="A164" s="31" t="s">
        <v>49</v>
      </c>
    </row>
    <row r="165" spans="1:1" x14ac:dyDescent="0.2">
      <c r="A165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63"/>
  <sheetViews>
    <sheetView showGridLines="0" topLeftCell="A128" workbookViewId="0">
      <selection activeCell="E158" sqref="E15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19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534.1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534.32000000000005</v>
      </c>
      <c r="D11" s="24">
        <f t="shared" ref="D11:D17" si="0">((C11/C10)-1)*100</f>
        <v>4.1190788241918241E-2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541.38</v>
      </c>
      <c r="D12" s="34">
        <f t="shared" si="0"/>
        <v>1.3213055846683641</v>
      </c>
      <c r="E12" s="34">
        <f>((C12/C$11)-1)*100</f>
        <v>1.3213055846683641</v>
      </c>
      <c r="F12" s="34" t="s">
        <v>3</v>
      </c>
    </row>
    <row r="13" spans="1:6" x14ac:dyDescent="0.2">
      <c r="A13" s="22"/>
      <c r="B13" s="23" t="s">
        <v>52</v>
      </c>
      <c r="C13" s="24">
        <v>541.41</v>
      </c>
      <c r="D13" s="25">
        <f t="shared" si="0"/>
        <v>5.541394214780837E-3</v>
      </c>
      <c r="E13" s="25">
        <f t="shared" ref="E13:E23" si="1">((C13/C$11)-1)*100</f>
        <v>1.3269201976343625</v>
      </c>
      <c r="F13" s="25" t="s">
        <v>3</v>
      </c>
    </row>
    <row r="14" spans="1:6" x14ac:dyDescent="0.2">
      <c r="A14" s="22"/>
      <c r="B14" s="23" t="s">
        <v>53</v>
      </c>
      <c r="C14" s="24">
        <v>543.07000000000005</v>
      </c>
      <c r="D14" s="25">
        <f t="shared" si="0"/>
        <v>0.30660682292533714</v>
      </c>
      <c r="E14" s="25">
        <f t="shared" si="1"/>
        <v>1.6375954484204147</v>
      </c>
      <c r="F14" s="25" t="s">
        <v>3</v>
      </c>
    </row>
    <row r="15" spans="1:6" x14ac:dyDescent="0.2">
      <c r="A15" s="22"/>
      <c r="B15" s="23" t="s">
        <v>54</v>
      </c>
      <c r="C15" s="24">
        <v>543.28</v>
      </c>
      <c r="D15" s="25">
        <f t="shared" si="0"/>
        <v>3.866904818898842E-2</v>
      </c>
      <c r="E15" s="25">
        <f t="shared" si="1"/>
        <v>1.6768977391824924</v>
      </c>
      <c r="F15" s="25" t="s">
        <v>3</v>
      </c>
    </row>
    <row r="16" spans="1:6" x14ac:dyDescent="0.2">
      <c r="A16" s="22"/>
      <c r="B16" s="23" t="s">
        <v>55</v>
      </c>
      <c r="C16" s="24">
        <v>546.20000000000005</v>
      </c>
      <c r="D16" s="25">
        <f t="shared" si="0"/>
        <v>0.53747607127081487</v>
      </c>
      <c r="E16" s="25">
        <f t="shared" si="1"/>
        <v>2.2233867345410996</v>
      </c>
      <c r="F16" s="25" t="s">
        <v>3</v>
      </c>
    </row>
    <row r="17" spans="1:6" x14ac:dyDescent="0.2">
      <c r="A17" s="22"/>
      <c r="B17" s="23" t="s">
        <v>56</v>
      </c>
      <c r="C17" s="30">
        <v>552.45000000000005</v>
      </c>
      <c r="D17" s="25">
        <f t="shared" si="0"/>
        <v>1.1442694983522461</v>
      </c>
      <c r="E17" s="25">
        <f t="shared" si="1"/>
        <v>3.3930977691271069</v>
      </c>
      <c r="F17" s="25" t="s">
        <v>3</v>
      </c>
    </row>
    <row r="18" spans="1:6" x14ac:dyDescent="0.2">
      <c r="A18" s="22"/>
      <c r="B18" s="23" t="s">
        <v>57</v>
      </c>
      <c r="C18" s="24">
        <v>554.25</v>
      </c>
      <c r="D18" s="25">
        <f>((C18/C17)-1)*100</f>
        <v>0.32582134129783835</v>
      </c>
      <c r="E18" s="25">
        <f t="shared" si="1"/>
        <v>3.7299745470878776</v>
      </c>
      <c r="F18" s="25" t="s">
        <v>3</v>
      </c>
    </row>
    <row r="19" spans="1:6" x14ac:dyDescent="0.2">
      <c r="A19" s="22"/>
      <c r="B19" s="23" t="s">
        <v>58</v>
      </c>
      <c r="C19" s="24">
        <v>555.54</v>
      </c>
      <c r="D19" s="25">
        <f>((C19/C18)-1)*100</f>
        <v>0.23274695534505341</v>
      </c>
      <c r="E19" s="25">
        <f t="shared" si="1"/>
        <v>3.971402904626431</v>
      </c>
      <c r="F19" s="25" t="s">
        <v>3</v>
      </c>
    </row>
    <row r="20" spans="1:6" x14ac:dyDescent="0.2">
      <c r="A20" s="22"/>
      <c r="B20" s="23" t="s">
        <v>59</v>
      </c>
      <c r="C20" s="24">
        <v>559.13</v>
      </c>
      <c r="D20" s="25">
        <f>((C20/C19)-1)*100</f>
        <v>0.646218094106632</v>
      </c>
      <c r="E20" s="25">
        <f t="shared" si="1"/>
        <v>4.6432849228926321</v>
      </c>
      <c r="F20" s="25" t="s">
        <v>3</v>
      </c>
    </row>
    <row r="21" spans="1:6" x14ac:dyDescent="0.2">
      <c r="A21" s="22"/>
      <c r="B21" s="23" t="s">
        <v>60</v>
      </c>
      <c r="C21" s="24">
        <v>560.80999999999995</v>
      </c>
      <c r="D21" s="25">
        <f t="shared" ref="D21:D49" si="2">((C21/C20)-1)*100</f>
        <v>0.30046679663047193</v>
      </c>
      <c r="E21" s="25">
        <f t="shared" si="1"/>
        <v>4.9577032489893424</v>
      </c>
      <c r="F21" s="25" t="s">
        <v>3</v>
      </c>
    </row>
    <row r="22" spans="1:6" x14ac:dyDescent="0.2">
      <c r="A22" s="22"/>
      <c r="B22" s="23" t="s">
        <v>4</v>
      </c>
      <c r="C22" s="24">
        <v>561.71</v>
      </c>
      <c r="D22" s="25">
        <f t="shared" si="2"/>
        <v>0.16048215973325508</v>
      </c>
      <c r="E22" s="25">
        <f t="shared" si="1"/>
        <v>5.1261416379697611</v>
      </c>
      <c r="F22" s="25">
        <f>((C22/C10)-1)*100</f>
        <v>5.1694439243587409</v>
      </c>
    </row>
    <row r="23" spans="1:6" x14ac:dyDescent="0.2">
      <c r="A23" s="22"/>
      <c r="B23" s="23" t="s">
        <v>5</v>
      </c>
      <c r="C23" s="24">
        <v>561.71</v>
      </c>
      <c r="D23" s="25">
        <f t="shared" si="2"/>
        <v>0</v>
      </c>
      <c r="E23" s="25">
        <f t="shared" si="1"/>
        <v>5.1261416379697611</v>
      </c>
      <c r="F23" s="25">
        <f>((C23/C11)-1)*100</f>
        <v>5.1261416379697611</v>
      </c>
    </row>
    <row r="24" spans="1:6" x14ac:dyDescent="0.2">
      <c r="A24" s="29">
        <v>2015</v>
      </c>
      <c r="B24" s="32" t="s">
        <v>51</v>
      </c>
      <c r="C24" s="33">
        <v>561.75</v>
      </c>
      <c r="D24" s="34">
        <f t="shared" si="2"/>
        <v>7.1211123177317148E-3</v>
      </c>
      <c r="E24" s="34">
        <f>((C24/C$23)-1)*100</f>
        <v>7.1211123177317148E-3</v>
      </c>
      <c r="F24" s="34">
        <f>((C24/C12)-1)*100</f>
        <v>3.7626066718386308</v>
      </c>
    </row>
    <row r="25" spans="1:6" x14ac:dyDescent="0.2">
      <c r="A25" s="22"/>
      <c r="B25" s="23" t="s">
        <v>52</v>
      </c>
      <c r="C25" s="24">
        <v>569.47</v>
      </c>
      <c r="D25" s="25">
        <f t="shared" si="2"/>
        <v>1.3742768135291517</v>
      </c>
      <c r="E25" s="25">
        <f t="shared" ref="E25:E35" si="3">((C25/C$23)-1)*100</f>
        <v>1.3814957896423508</v>
      </c>
      <c r="F25" s="25">
        <f t="shared" ref="F25:F47" si="4">((C25/C13)-1)*100</f>
        <v>5.1827635248702597</v>
      </c>
    </row>
    <row r="26" spans="1:6" x14ac:dyDescent="0.2">
      <c r="A26" s="22"/>
      <c r="B26" s="23" t="s">
        <v>53</v>
      </c>
      <c r="C26" s="24">
        <v>571.25</v>
      </c>
      <c r="D26" s="25">
        <f t="shared" si="2"/>
        <v>0.31257133826187999</v>
      </c>
      <c r="E26" s="25">
        <f t="shared" si="3"/>
        <v>1.698385287781945</v>
      </c>
      <c r="F26" s="25">
        <f t="shared" si="4"/>
        <v>5.1890179903143041</v>
      </c>
    </row>
    <row r="27" spans="1:6" x14ac:dyDescent="0.2">
      <c r="A27" s="22"/>
      <c r="B27" s="23" t="s">
        <v>54</v>
      </c>
      <c r="C27" s="24">
        <v>572.66</v>
      </c>
      <c r="D27" s="25">
        <f>((C27/C26)-1)*100</f>
        <v>0.24682713347921048</v>
      </c>
      <c r="E27" s="25">
        <f t="shared" si="3"/>
        <v>1.9494044969824209</v>
      </c>
      <c r="F27" s="25">
        <f>((C27/C15)-1)*100</f>
        <v>5.4078927992931902</v>
      </c>
    </row>
    <row r="28" spans="1:6" x14ac:dyDescent="0.2">
      <c r="A28" s="22"/>
      <c r="B28" s="23" t="s">
        <v>55</v>
      </c>
      <c r="C28" s="24">
        <v>572.66</v>
      </c>
      <c r="D28" s="25">
        <f t="shared" si="2"/>
        <v>0</v>
      </c>
      <c r="E28" s="25">
        <f t="shared" si="3"/>
        <v>1.9494044969824209</v>
      </c>
      <c r="F28" s="25">
        <f t="shared" si="4"/>
        <v>4.8443793482240816</v>
      </c>
    </row>
    <row r="29" spans="1:6" x14ac:dyDescent="0.2">
      <c r="A29" s="22"/>
      <c r="B29" s="23" t="s">
        <v>56</v>
      </c>
      <c r="C29" s="24">
        <v>575.41</v>
      </c>
      <c r="D29" s="25">
        <f t="shared" si="2"/>
        <v>0.48021513638110136</v>
      </c>
      <c r="E29" s="25">
        <f t="shared" si="3"/>
        <v>2.438980968827309</v>
      </c>
      <c r="F29" s="25">
        <f t="shared" si="4"/>
        <v>4.1560322201104061</v>
      </c>
    </row>
    <row r="30" spans="1:6" x14ac:dyDescent="0.2">
      <c r="A30" s="22"/>
      <c r="B30" s="23" t="s">
        <v>57</v>
      </c>
      <c r="C30" s="24">
        <v>576.1</v>
      </c>
      <c r="D30" s="25">
        <f>((C30/C29)-1)*100</f>
        <v>0.11991449575086133</v>
      </c>
      <c r="E30" s="25">
        <f t="shared" si="3"/>
        <v>2.5618201563084142</v>
      </c>
      <c r="F30" s="25">
        <f t="shared" si="4"/>
        <v>3.9422643211547204</v>
      </c>
    </row>
    <row r="31" spans="1:6" x14ac:dyDescent="0.2">
      <c r="A31" s="22"/>
      <c r="B31" s="23" t="s">
        <v>58</v>
      </c>
      <c r="C31" s="24">
        <v>575.80999999999995</v>
      </c>
      <c r="D31" s="25">
        <f>((C31/C30)-1)*100</f>
        <v>-5.0338482902290149E-2</v>
      </c>
      <c r="E31" s="25">
        <f t="shared" si="3"/>
        <v>2.5101920920047593</v>
      </c>
      <c r="F31" s="25">
        <f t="shared" si="4"/>
        <v>3.6487021636605776</v>
      </c>
    </row>
    <row r="32" spans="1:6" x14ac:dyDescent="0.2">
      <c r="A32" s="22"/>
      <c r="B32" s="23" t="s">
        <v>59</v>
      </c>
      <c r="C32" s="24">
        <v>576.04999999999995</v>
      </c>
      <c r="D32" s="25">
        <f t="shared" si="2"/>
        <v>4.1680415414813154E-2</v>
      </c>
      <c r="E32" s="25">
        <f>((C32/C$23)-1)*100</f>
        <v>2.5529187659112162</v>
      </c>
      <c r="F32" s="25">
        <f t="shared" si="4"/>
        <v>3.026129880349826</v>
      </c>
    </row>
    <row r="33" spans="1:6" x14ac:dyDescent="0.2">
      <c r="A33" s="22"/>
      <c r="B33" s="23" t="s">
        <v>60</v>
      </c>
      <c r="C33" s="24">
        <v>572.66999999999996</v>
      </c>
      <c r="D33" s="25">
        <f t="shared" si="2"/>
        <v>-0.58675462199462292</v>
      </c>
      <c r="E33" s="25">
        <f>((C33/C$23)-1)*100</f>
        <v>1.9511847750618427</v>
      </c>
      <c r="F33" s="25">
        <f t="shared" si="4"/>
        <v>2.1147982382625052</v>
      </c>
    </row>
    <row r="34" spans="1:6" x14ac:dyDescent="0.2">
      <c r="A34" s="22"/>
      <c r="B34" s="23" t="s">
        <v>4</v>
      </c>
      <c r="C34" s="24">
        <v>578.09</v>
      </c>
      <c r="D34" s="25">
        <f t="shared" si="2"/>
        <v>0.94644385073430204</v>
      </c>
      <c r="E34" s="25">
        <f>((C34/C$23)-1)*100</f>
        <v>2.9160954941161776</v>
      </c>
      <c r="F34" s="25">
        <f t="shared" si="4"/>
        <v>2.9160954941161776</v>
      </c>
    </row>
    <row r="35" spans="1:6" x14ac:dyDescent="0.2">
      <c r="A35" s="22"/>
      <c r="B35" s="23" t="s">
        <v>5</v>
      </c>
      <c r="C35" s="24">
        <v>569.94000000000005</v>
      </c>
      <c r="D35" s="25">
        <f t="shared" si="2"/>
        <v>-1.4098150806967746</v>
      </c>
      <c r="E35" s="25">
        <f t="shared" si="3"/>
        <v>1.4651688593758427</v>
      </c>
      <c r="F35" s="25">
        <f t="shared" si="4"/>
        <v>1.4651688593758427</v>
      </c>
    </row>
    <row r="36" spans="1:6" x14ac:dyDescent="0.2">
      <c r="A36" s="29">
        <v>2016</v>
      </c>
      <c r="B36" s="32" t="s">
        <v>51</v>
      </c>
      <c r="C36" s="33">
        <v>560.41999999999996</v>
      </c>
      <c r="D36" s="34">
        <f t="shared" si="2"/>
        <v>-1.6703512650454555</v>
      </c>
      <c r="E36" s="34">
        <f t="shared" ref="E36:E47" si="5">((C36/C$35)-1)*100</f>
        <v>-1.6703512650454555</v>
      </c>
      <c r="F36" s="34">
        <f t="shared" si="4"/>
        <v>-0.23676012461060214</v>
      </c>
    </row>
    <row r="37" spans="1:6" x14ac:dyDescent="0.2">
      <c r="A37" s="22"/>
      <c r="B37" s="23" t="s">
        <v>52</v>
      </c>
      <c r="C37" s="24">
        <v>559.69000000000005</v>
      </c>
      <c r="D37" s="25">
        <f t="shared" si="2"/>
        <v>-0.13025944827091962</v>
      </c>
      <c r="E37" s="25">
        <f t="shared" si="5"/>
        <v>-1.7984349229743457</v>
      </c>
      <c r="F37" s="25">
        <f t="shared" si="4"/>
        <v>-1.7173863416861224</v>
      </c>
    </row>
    <row r="38" spans="1:6" x14ac:dyDescent="0.2">
      <c r="A38" s="22"/>
      <c r="B38" s="23" t="s">
        <v>53</v>
      </c>
      <c r="C38" s="24">
        <v>560.79</v>
      </c>
      <c r="D38" s="25">
        <f t="shared" si="2"/>
        <v>0.19653736890061779</v>
      </c>
      <c r="E38" s="25">
        <f t="shared" si="5"/>
        <v>-1.605432150752728</v>
      </c>
      <c r="F38" s="25">
        <f t="shared" si="4"/>
        <v>-1.831072210065654</v>
      </c>
    </row>
    <row r="39" spans="1:6" x14ac:dyDescent="0.2">
      <c r="A39" s="22"/>
      <c r="B39" s="23" t="s">
        <v>54</v>
      </c>
      <c r="C39" s="24">
        <v>561.15</v>
      </c>
      <c r="D39" s="25">
        <f t="shared" si="2"/>
        <v>6.41951532659224E-2</v>
      </c>
      <c r="E39" s="25">
        <f t="shared" si="5"/>
        <v>-1.5422676071165542</v>
      </c>
      <c r="F39" s="25">
        <f t="shared" si="4"/>
        <v>-2.0099186253623391</v>
      </c>
    </row>
    <row r="40" spans="1:6" x14ac:dyDescent="0.2">
      <c r="A40" s="22"/>
      <c r="B40" s="23" t="s">
        <v>55</v>
      </c>
      <c r="C40" s="24">
        <v>564.04</v>
      </c>
      <c r="D40" s="25">
        <f t="shared" si="2"/>
        <v>0.51501381092400322</v>
      </c>
      <c r="E40" s="25">
        <f t="shared" si="5"/>
        <v>-1.0351966873706209</v>
      </c>
      <c r="F40" s="25">
        <f t="shared" si="4"/>
        <v>-1.5052561729473002</v>
      </c>
    </row>
    <row r="41" spans="1:6" x14ac:dyDescent="0.2">
      <c r="A41" s="22"/>
      <c r="B41" s="23" t="s">
        <v>56</v>
      </c>
      <c r="C41" s="24">
        <v>567.46</v>
      </c>
      <c r="D41" s="25">
        <f t="shared" si="2"/>
        <v>0.60633997588823707</v>
      </c>
      <c r="E41" s="25">
        <f t="shared" si="5"/>
        <v>-0.43513352282696927</v>
      </c>
      <c r="F41" s="25">
        <f t="shared" si="4"/>
        <v>-1.3816235379989772</v>
      </c>
    </row>
    <row r="42" spans="1:6" x14ac:dyDescent="0.2">
      <c r="A42" s="22"/>
      <c r="B42" s="23" t="s">
        <v>57</v>
      </c>
      <c r="C42" s="24">
        <v>568.6</v>
      </c>
      <c r="D42" s="25">
        <f t="shared" si="2"/>
        <v>0.20089521728403614</v>
      </c>
      <c r="E42" s="25">
        <f t="shared" si="5"/>
        <v>-0.2351124679790928</v>
      </c>
      <c r="F42" s="25">
        <f t="shared" si="4"/>
        <v>-1.3018573164381153</v>
      </c>
    </row>
    <row r="43" spans="1:6" x14ac:dyDescent="0.2">
      <c r="A43" s="22"/>
      <c r="B43" s="23" t="s">
        <v>58</v>
      </c>
      <c r="C43" s="24">
        <v>578.66999999999996</v>
      </c>
      <c r="D43" s="25">
        <f t="shared" si="2"/>
        <v>1.7710165318325588</v>
      </c>
      <c r="E43" s="25">
        <f t="shared" si="5"/>
        <v>1.531740183177166</v>
      </c>
      <c r="F43" s="25">
        <f t="shared" si="4"/>
        <v>0.49669161702645681</v>
      </c>
    </row>
    <row r="44" spans="1:6" x14ac:dyDescent="0.2">
      <c r="A44" s="22"/>
      <c r="B44" s="23" t="s">
        <v>59</v>
      </c>
      <c r="C44" s="24">
        <v>578.66999999999996</v>
      </c>
      <c r="D44" s="25">
        <f t="shared" si="2"/>
        <v>0</v>
      </c>
      <c r="E44" s="25">
        <f t="shared" si="5"/>
        <v>1.531740183177166</v>
      </c>
      <c r="F44" s="25">
        <f t="shared" si="4"/>
        <v>0.45482163006682619</v>
      </c>
    </row>
    <row r="45" spans="1:6" x14ac:dyDescent="0.2">
      <c r="A45" s="22"/>
      <c r="B45" s="23" t="s">
        <v>60</v>
      </c>
      <c r="C45" s="24">
        <v>575.13</v>
      </c>
      <c r="D45" s="25">
        <f t="shared" si="2"/>
        <v>-0.61174762818185791</v>
      </c>
      <c r="E45" s="25">
        <f t="shared" si="5"/>
        <v>0.91062217075481566</v>
      </c>
      <c r="F45" s="25">
        <f t="shared" si="4"/>
        <v>0.42956676620042877</v>
      </c>
    </row>
    <row r="46" spans="1:6" x14ac:dyDescent="0.2">
      <c r="A46" s="22"/>
      <c r="B46" s="23" t="s">
        <v>4</v>
      </c>
      <c r="C46" s="24">
        <v>575.34</v>
      </c>
      <c r="D46" s="25">
        <f t="shared" si="2"/>
        <v>3.6513483907985034E-2</v>
      </c>
      <c r="E46" s="25">
        <f t="shared" si="5"/>
        <v>0.94746815454258559</v>
      </c>
      <c r="F46" s="25">
        <f t="shared" si="4"/>
        <v>-0.47570447508173963</v>
      </c>
    </row>
    <row r="47" spans="1:6" x14ac:dyDescent="0.2">
      <c r="A47" s="22"/>
      <c r="B47" s="23" t="s">
        <v>5</v>
      </c>
      <c r="C47" s="24">
        <v>575.37</v>
      </c>
      <c r="D47" s="25">
        <f t="shared" si="2"/>
        <v>5.2143080613076265E-3</v>
      </c>
      <c r="E47" s="25">
        <f t="shared" si="5"/>
        <v>0.9527318665122575</v>
      </c>
      <c r="F47" s="25">
        <f t="shared" si="4"/>
        <v>0.9527318665122575</v>
      </c>
    </row>
    <row r="48" spans="1:6" x14ac:dyDescent="0.2">
      <c r="A48" s="29">
        <v>2017</v>
      </c>
      <c r="B48" s="32" t="s">
        <v>51</v>
      </c>
      <c r="C48" s="33">
        <v>576.34</v>
      </c>
      <c r="D48" s="34">
        <f t="shared" si="2"/>
        <v>0.16858716999497148</v>
      </c>
      <c r="E48" s="34">
        <f>((C48/C$47)-1)*100</f>
        <v>0.16858716999497148</v>
      </c>
      <c r="F48" s="34">
        <f>((C48/C36)-1)*100</f>
        <v>2.8407265979087271</v>
      </c>
    </row>
    <row r="49" spans="1:6" x14ac:dyDescent="0.2">
      <c r="A49" s="22"/>
      <c r="B49" s="23" t="s">
        <v>52</v>
      </c>
      <c r="C49" s="24">
        <v>574.82000000000005</v>
      </c>
      <c r="D49" s="25">
        <f t="shared" si="2"/>
        <v>-0.26373321303396757</v>
      </c>
      <c r="E49" s="25">
        <f t="shared" ref="E49:E59" si="6">((C49/C$47)-1)*100</f>
        <v>-9.5590663399192088E-2</v>
      </c>
      <c r="F49" s="25">
        <f t="shared" ref="F49" si="7">((C49/C37)-1)*100</f>
        <v>2.7032821740606394</v>
      </c>
    </row>
    <row r="50" spans="1:6" x14ac:dyDescent="0.2">
      <c r="A50" s="22"/>
      <c r="B50" s="23" t="s">
        <v>53</v>
      </c>
      <c r="C50" s="24">
        <v>574.35</v>
      </c>
      <c r="D50" s="25">
        <f>((C50/C49)-1)*100</f>
        <v>-8.1764726349120576E-2</v>
      </c>
      <c r="E50" s="25">
        <f t="shared" si="6"/>
        <v>-0.1772772303039738</v>
      </c>
      <c r="F50" s="25">
        <f>((C50/C38)-1)*100</f>
        <v>2.4180174396833065</v>
      </c>
    </row>
    <row r="51" spans="1:6" x14ac:dyDescent="0.2">
      <c r="A51" s="22"/>
      <c r="B51" s="23" t="s">
        <v>54</v>
      </c>
      <c r="C51" s="24">
        <v>574.59</v>
      </c>
      <c r="D51" s="25">
        <f>((C51/C50)-1)*100</f>
        <v>4.1786367197693686E-2</v>
      </c>
      <c r="E51" s="25">
        <f>((C51/C$47)-1)*100</f>
        <v>-0.13556494082068715</v>
      </c>
      <c r="F51" s="25">
        <f>((C51/C39)-1)*100</f>
        <v>2.3950815290029404</v>
      </c>
    </row>
    <row r="52" spans="1:6" x14ac:dyDescent="0.2">
      <c r="A52" s="22"/>
      <c r="B52" s="23" t="s">
        <v>55</v>
      </c>
      <c r="C52" s="24">
        <v>575.71</v>
      </c>
      <c r="D52" s="25">
        <f t="shared" ref="D52:D59" si="8">((C52/C51)-1)*100</f>
        <v>0.19492159626863792</v>
      </c>
      <c r="E52" s="25">
        <f t="shared" si="6"/>
        <v>5.9092410101335702E-2</v>
      </c>
      <c r="F52" s="25">
        <f t="shared" ref="F52:F53" si="9">((C52/C40)-1)*100</f>
        <v>2.0690021984256513</v>
      </c>
    </row>
    <row r="53" spans="1:6" x14ac:dyDescent="0.2">
      <c r="A53" s="22"/>
      <c r="B53" s="23" t="s">
        <v>56</v>
      </c>
      <c r="C53" s="24">
        <v>584.1</v>
      </c>
      <c r="D53" s="25">
        <f t="shared" si="8"/>
        <v>1.4573309478730589</v>
      </c>
      <c r="E53" s="25">
        <f t="shared" si="6"/>
        <v>1.5172845299546323</v>
      </c>
      <c r="F53" s="25">
        <f t="shared" si="9"/>
        <v>2.9323652768477038</v>
      </c>
    </row>
    <row r="54" spans="1:6" x14ac:dyDescent="0.2">
      <c r="A54" s="22"/>
      <c r="B54" s="23" t="s">
        <v>57</v>
      </c>
      <c r="C54" s="24">
        <v>584.48</v>
      </c>
      <c r="D54" s="25">
        <f t="shared" si="8"/>
        <v>6.5057353192954359E-2</v>
      </c>
      <c r="E54" s="25">
        <f t="shared" si="6"/>
        <v>1.5833289883031787</v>
      </c>
      <c r="F54" s="25">
        <f>((C54/C42)-1)*100</f>
        <v>2.7928244811818548</v>
      </c>
    </row>
    <row r="55" spans="1:6" x14ac:dyDescent="0.2">
      <c r="A55" s="22"/>
      <c r="B55" s="23" t="s">
        <v>58</v>
      </c>
      <c r="C55" s="24">
        <v>586.77</v>
      </c>
      <c r="D55" s="25">
        <f t="shared" si="8"/>
        <v>0.39180125923896636</v>
      </c>
      <c r="E55" s="25">
        <f t="shared" si="6"/>
        <v>1.9813337504562156</v>
      </c>
      <c r="F55" s="25">
        <f>((C55/C43)-1)*100</f>
        <v>1.3997615221110538</v>
      </c>
    </row>
    <row r="56" spans="1:6" x14ac:dyDescent="0.2">
      <c r="A56" s="22"/>
      <c r="B56" s="23" t="s">
        <v>59</v>
      </c>
      <c r="C56" s="24">
        <v>587.35</v>
      </c>
      <c r="D56" s="25">
        <f>((C56/C55)-1)*100</f>
        <v>9.8846225948845401E-2</v>
      </c>
      <c r="E56" s="25">
        <f>((C56/C$47)-1)*100</f>
        <v>2.082138450040838</v>
      </c>
      <c r="F56" s="25">
        <f>((C56/C44)-1)*100</f>
        <v>1.4999913594967884</v>
      </c>
    </row>
    <row r="57" spans="1:6" x14ac:dyDescent="0.2">
      <c r="A57" s="22"/>
      <c r="B57" s="23" t="s">
        <v>60</v>
      </c>
      <c r="C57" s="24">
        <v>589.66</v>
      </c>
      <c r="D57" s="25">
        <f t="shared" si="8"/>
        <v>0.39329190431598438</v>
      </c>
      <c r="E57" s="25">
        <f t="shared" si="6"/>
        <v>2.4836192363175025</v>
      </c>
      <c r="F57" s="25">
        <f>((C57/C45)-1)*100</f>
        <v>2.52638533896683</v>
      </c>
    </row>
    <row r="58" spans="1:6" x14ac:dyDescent="0.2">
      <c r="A58" s="22"/>
      <c r="B58" s="23" t="s">
        <v>4</v>
      </c>
      <c r="C58" s="24">
        <v>591.97</v>
      </c>
      <c r="D58" s="25">
        <f t="shared" si="8"/>
        <v>0.3917511786453387</v>
      </c>
      <c r="E58" s="25">
        <f t="shared" si="6"/>
        <v>2.885100022594167</v>
      </c>
      <c r="F58" s="25">
        <f>((C58/C46)-1)*100</f>
        <v>2.8904647686585294</v>
      </c>
    </row>
    <row r="59" spans="1:6" x14ac:dyDescent="0.2">
      <c r="A59" s="43"/>
      <c r="B59" s="44" t="s">
        <v>5</v>
      </c>
      <c r="C59" s="26">
        <v>594.48</v>
      </c>
      <c r="D59" s="45">
        <f t="shared" si="8"/>
        <v>0.42400797337702745</v>
      </c>
      <c r="E59" s="45">
        <f t="shared" si="6"/>
        <v>3.3213410501068852</v>
      </c>
      <c r="F59" s="45">
        <f t="shared" ref="F59" si="10">((C59/C47)-1)*100</f>
        <v>3.3213410501068852</v>
      </c>
    </row>
    <row r="60" spans="1:6" x14ac:dyDescent="0.2">
      <c r="A60" s="29">
        <v>2018</v>
      </c>
      <c r="B60" s="32" t="s">
        <v>51</v>
      </c>
      <c r="C60" s="24">
        <v>594.66999999999996</v>
      </c>
      <c r="D60" s="25">
        <f>((C60/C59)-1)*100</f>
        <v>3.1960705154077118E-2</v>
      </c>
      <c r="E60" s="25">
        <f>((C60/C$59)-1)*100</f>
        <v>3.1960705154077118E-2</v>
      </c>
      <c r="F60" s="25">
        <f>((C60/C48)-1)*100</f>
        <v>3.1804143387583528</v>
      </c>
    </row>
    <row r="61" spans="1:6" x14ac:dyDescent="0.2">
      <c r="A61" s="22"/>
      <c r="B61" s="23" t="s">
        <v>52</v>
      </c>
      <c r="C61" s="24">
        <v>597.74</v>
      </c>
      <c r="D61" s="25">
        <f t="shared" ref="D61:D71" si="11">((C61/C60)-1)*100</f>
        <v>0.51625271158795005</v>
      </c>
      <c r="E61" s="25">
        <f t="shared" ref="E61:E71" si="12">((C61/C$59)-1)*100</f>
        <v>0.54837841474901783</v>
      </c>
      <c r="F61" s="25">
        <f t="shared" ref="F61:F71" si="13">((C61/C49)-1)*100</f>
        <v>3.9873351657910172</v>
      </c>
    </row>
    <row r="62" spans="1:6" x14ac:dyDescent="0.2">
      <c r="A62" s="22"/>
      <c r="B62" s="23" t="s">
        <v>53</v>
      </c>
      <c r="C62" s="24">
        <v>601.52</v>
      </c>
      <c r="D62" s="25">
        <f t="shared" si="11"/>
        <v>0.63238197209487534</v>
      </c>
      <c r="E62" s="25">
        <f t="shared" si="12"/>
        <v>1.1842282330776444</v>
      </c>
      <c r="F62" s="25">
        <f t="shared" si="13"/>
        <v>4.7305649865064803</v>
      </c>
    </row>
    <row r="63" spans="1:6" x14ac:dyDescent="0.2">
      <c r="A63" s="22"/>
      <c r="B63" s="23" t="s">
        <v>54</v>
      </c>
      <c r="C63" s="24">
        <v>601.52</v>
      </c>
      <c r="D63" s="25">
        <f t="shared" si="11"/>
        <v>0</v>
      </c>
      <c r="E63" s="25">
        <f t="shared" si="12"/>
        <v>1.1842282330776444</v>
      </c>
      <c r="F63" s="25">
        <f t="shared" si="13"/>
        <v>4.686820167423722</v>
      </c>
    </row>
    <row r="64" spans="1:6" x14ac:dyDescent="0.2">
      <c r="A64" s="22"/>
      <c r="B64" s="23" t="s">
        <v>55</v>
      </c>
      <c r="C64" s="24">
        <v>601.87</v>
      </c>
      <c r="D64" s="25">
        <f t="shared" si="11"/>
        <v>5.8185928979925805E-2</v>
      </c>
      <c r="E64" s="25">
        <f t="shared" si="12"/>
        <v>1.243103216256225</v>
      </c>
      <c r="F64" s="25">
        <f t="shared" si="13"/>
        <v>4.5439544214969319</v>
      </c>
    </row>
    <row r="65" spans="1:6" x14ac:dyDescent="0.2">
      <c r="A65" s="22"/>
      <c r="B65" s="23" t="s">
        <v>56</v>
      </c>
      <c r="C65" s="24">
        <v>605.29</v>
      </c>
      <c r="D65" s="25">
        <f>((C65/C64)-1)*100</f>
        <v>0.56822901955571048</v>
      </c>
      <c r="E65" s="25">
        <f>((C65/C$59)-1)*100</f>
        <v>1.8183959090297241</v>
      </c>
      <c r="F65" s="25">
        <f>((C65/C53)-1)*100</f>
        <v>3.627803458311929</v>
      </c>
    </row>
    <row r="66" spans="1:6" x14ac:dyDescent="0.2">
      <c r="A66" s="22"/>
      <c r="B66" s="23" t="s">
        <v>57</v>
      </c>
      <c r="C66" s="24">
        <v>608.69000000000005</v>
      </c>
      <c r="D66" s="25">
        <f t="shared" si="11"/>
        <v>0.56171421963027157</v>
      </c>
      <c r="E66" s="25">
        <f t="shared" si="12"/>
        <v>2.3903243170501964</v>
      </c>
      <c r="F66" s="25">
        <f t="shared" si="13"/>
        <v>4.1421434437448834</v>
      </c>
    </row>
    <row r="67" spans="1:6" x14ac:dyDescent="0.2">
      <c r="A67" s="22"/>
      <c r="B67" s="23" t="s">
        <v>58</v>
      </c>
      <c r="C67" s="24">
        <v>615.77</v>
      </c>
      <c r="D67" s="25">
        <f t="shared" si="11"/>
        <v>1.1631536578553758</v>
      </c>
      <c r="E67" s="25">
        <f t="shared" si="12"/>
        <v>3.5812811196339611</v>
      </c>
      <c r="F67" s="25">
        <f t="shared" si="13"/>
        <v>4.942311297441937</v>
      </c>
    </row>
    <row r="68" spans="1:6" x14ac:dyDescent="0.2">
      <c r="A68" s="22"/>
      <c r="B68" s="23" t="s">
        <v>59</v>
      </c>
      <c r="C68" s="24">
        <v>616.15</v>
      </c>
      <c r="D68" s="25">
        <f t="shared" si="11"/>
        <v>6.171135326502597E-2</v>
      </c>
      <c r="E68" s="25">
        <f t="shared" si="12"/>
        <v>3.6452025299421376</v>
      </c>
      <c r="F68" s="25">
        <f t="shared" si="13"/>
        <v>4.9033795862773344</v>
      </c>
    </row>
    <row r="69" spans="1:6" x14ac:dyDescent="0.2">
      <c r="A69" s="22"/>
      <c r="B69" s="23" t="s">
        <v>60</v>
      </c>
      <c r="C69" s="24">
        <v>617.35</v>
      </c>
      <c r="D69" s="25">
        <f t="shared" si="11"/>
        <v>0.19475777002353478</v>
      </c>
      <c r="E69" s="25">
        <f t="shared" si="12"/>
        <v>3.8470596151258141</v>
      </c>
      <c r="F69" s="25">
        <f t="shared" si="13"/>
        <v>4.6959264660991096</v>
      </c>
    </row>
    <row r="70" spans="1:6" x14ac:dyDescent="0.2">
      <c r="A70" s="22"/>
      <c r="B70" s="23" t="s">
        <v>4</v>
      </c>
      <c r="C70" s="24">
        <v>627.69000000000005</v>
      </c>
      <c r="D70" s="25">
        <f t="shared" si="11"/>
        <v>1.6749007856159404</v>
      </c>
      <c r="E70" s="25">
        <f t="shared" si="12"/>
        <v>5.5863948324586188</v>
      </c>
      <c r="F70" s="25">
        <f t="shared" si="13"/>
        <v>6.0340895653496096</v>
      </c>
    </row>
    <row r="71" spans="1:6" x14ac:dyDescent="0.2">
      <c r="A71" s="43"/>
      <c r="B71" s="23" t="s">
        <v>5</v>
      </c>
      <c r="C71" s="24">
        <v>627.35</v>
      </c>
      <c r="D71" s="25">
        <f t="shared" si="11"/>
        <v>-5.4166865809557319E-2</v>
      </c>
      <c r="E71" s="25">
        <f t="shared" si="12"/>
        <v>5.5292019916565849</v>
      </c>
      <c r="F71" s="25">
        <f t="shared" si="13"/>
        <v>5.5292019916565849</v>
      </c>
    </row>
    <row r="72" spans="1:6" x14ac:dyDescent="0.2">
      <c r="A72" s="29">
        <v>2019</v>
      </c>
      <c r="B72" s="32" t="s">
        <v>51</v>
      </c>
      <c r="C72" s="33">
        <v>628.23</v>
      </c>
      <c r="D72" s="34">
        <f>((C72/C71)-1)*100</f>
        <v>0.14027257511755042</v>
      </c>
      <c r="E72" s="34">
        <f>((C72/C$71)-1)*100</f>
        <v>0.14027257511755042</v>
      </c>
      <c r="F72" s="34">
        <f>((C72/C60)-1)*100</f>
        <v>5.64346612406883</v>
      </c>
    </row>
    <row r="73" spans="1:6" x14ac:dyDescent="0.2">
      <c r="A73" s="22"/>
      <c r="B73" s="23" t="s">
        <v>52</v>
      </c>
      <c r="C73" s="24">
        <v>638.49</v>
      </c>
      <c r="D73" s="25">
        <f t="shared" ref="D73:D76" si="14">((C73/C72)-1)*100</f>
        <v>1.633159829998565</v>
      </c>
      <c r="E73" s="25">
        <f>((C73/C$71)-1)*100</f>
        <v>1.7757232804654466</v>
      </c>
      <c r="F73" s="25">
        <f t="shared" ref="F73:F76" si="15">((C73/C61)-1)*100</f>
        <v>6.8173453340917511</v>
      </c>
    </row>
    <row r="74" spans="1:6" x14ac:dyDescent="0.2">
      <c r="A74" s="22"/>
      <c r="B74" s="23" t="s">
        <v>53</v>
      </c>
      <c r="C74" s="24">
        <v>640.70000000000005</v>
      </c>
      <c r="D74" s="25">
        <f t="shared" si="14"/>
        <v>0.34612914845966181</v>
      </c>
      <c r="E74" s="25">
        <f t="shared" ref="E74:E83" si="16">((C74/C$71)-1)*100</f>
        <v>2.1279987247947663</v>
      </c>
      <c r="F74" s="25">
        <f t="shared" si="15"/>
        <v>6.5134991355233485</v>
      </c>
    </row>
    <row r="75" spans="1:6" ht="11.25" customHeight="1" x14ac:dyDescent="0.2">
      <c r="A75" s="22"/>
      <c r="B75" s="23" t="s">
        <v>54</v>
      </c>
      <c r="C75" s="24">
        <v>654.26</v>
      </c>
      <c r="D75" s="25">
        <f t="shared" si="14"/>
        <v>2.1164351490557065</v>
      </c>
      <c r="E75" s="25">
        <f t="shared" si="16"/>
        <v>4.2894715868335043</v>
      </c>
      <c r="F75" s="25">
        <f t="shared" si="15"/>
        <v>8.7677882697167142</v>
      </c>
    </row>
    <row r="76" spans="1:6" x14ac:dyDescent="0.2">
      <c r="A76" s="22"/>
      <c r="B76" s="23" t="s">
        <v>55</v>
      </c>
      <c r="C76" s="24">
        <v>663.19</v>
      </c>
      <c r="D76" s="25">
        <f t="shared" si="14"/>
        <v>1.3649008039617438</v>
      </c>
      <c r="E76" s="25">
        <f t="shared" si="16"/>
        <v>5.7129194229696312</v>
      </c>
      <c r="F76" s="25">
        <f t="shared" si="15"/>
        <v>10.188246631332355</v>
      </c>
    </row>
    <row r="77" spans="1:6" x14ac:dyDescent="0.2">
      <c r="A77" s="22"/>
      <c r="B77" s="23" t="s">
        <v>56</v>
      </c>
      <c r="C77" s="24">
        <v>663.24</v>
      </c>
      <c r="D77" s="25">
        <f>((C77/C76)-1)*100</f>
        <v>7.5393175409610436E-3</v>
      </c>
      <c r="E77" s="25">
        <f t="shared" si="16"/>
        <v>5.7208894556467715</v>
      </c>
      <c r="F77" s="25">
        <f>((C77/C65)-1)*100</f>
        <v>9.5739232434040034</v>
      </c>
    </row>
    <row r="78" spans="1:6" x14ac:dyDescent="0.2">
      <c r="A78" s="22"/>
      <c r="B78" s="23" t="s">
        <v>57</v>
      </c>
      <c r="C78" s="24">
        <v>664.17</v>
      </c>
      <c r="D78" s="25">
        <f t="shared" ref="D78:D95" si="17">((C78/C77)-1)*100</f>
        <v>0.14022073457571338</v>
      </c>
      <c r="E78" s="25">
        <f t="shared" si="16"/>
        <v>5.8691320634414401</v>
      </c>
      <c r="F78" s="25">
        <f t="shared" ref="F78:F95" si="18">((C78/C66)-1)*100</f>
        <v>9.1146560646634391</v>
      </c>
    </row>
    <row r="79" spans="1:6" x14ac:dyDescent="0.2">
      <c r="A79" s="22"/>
      <c r="B79" s="23" t="s">
        <v>58</v>
      </c>
      <c r="C79" s="24">
        <v>663.63</v>
      </c>
      <c r="D79" s="25">
        <f t="shared" si="17"/>
        <v>-8.130448529742873E-2</v>
      </c>
      <c r="E79" s="25">
        <f>((C79/C$71)-1)*100</f>
        <v>5.7830557105284175</v>
      </c>
      <c r="F79" s="25">
        <f t="shared" si="18"/>
        <v>7.7723825454309337</v>
      </c>
    </row>
    <row r="80" spans="1:6" x14ac:dyDescent="0.2">
      <c r="A80" s="22"/>
      <c r="B80" s="23" t="s">
        <v>59</v>
      </c>
      <c r="C80" s="24">
        <v>669.93</v>
      </c>
      <c r="D80" s="25">
        <f t="shared" si="17"/>
        <v>0.94932417160162874</v>
      </c>
      <c r="E80" s="25">
        <f t="shared" si="16"/>
        <v>6.7872798278472812</v>
      </c>
      <c r="F80" s="25">
        <f t="shared" si="18"/>
        <v>8.7283940598880108</v>
      </c>
    </row>
    <row r="81" spans="1:6" x14ac:dyDescent="0.2">
      <c r="A81" s="22"/>
      <c r="B81" s="23" t="s">
        <v>60</v>
      </c>
      <c r="C81" s="24">
        <v>670.34</v>
      </c>
      <c r="D81" s="25">
        <f t="shared" si="17"/>
        <v>6.1200423924900882E-2</v>
      </c>
      <c r="E81" s="25">
        <f t="shared" si="16"/>
        <v>6.8526340957997922</v>
      </c>
      <c r="F81" s="25">
        <f t="shared" si="18"/>
        <v>8.5834615696120498</v>
      </c>
    </row>
    <row r="82" spans="1:6" x14ac:dyDescent="0.2">
      <c r="A82" s="22"/>
      <c r="B82" s="23" t="s">
        <v>4</v>
      </c>
      <c r="C82" s="24">
        <v>663.18</v>
      </c>
      <c r="D82" s="25">
        <f t="shared" si="17"/>
        <v>-1.0681146880687553</v>
      </c>
      <c r="E82" s="25">
        <f t="shared" si="16"/>
        <v>5.7113254164341987</v>
      </c>
      <c r="F82" s="25">
        <f t="shared" si="18"/>
        <v>5.6540649046503688</v>
      </c>
    </row>
    <row r="83" spans="1:6" x14ac:dyDescent="0.2">
      <c r="A83" s="43"/>
      <c r="B83" s="44" t="s">
        <v>5</v>
      </c>
      <c r="C83" s="24">
        <v>663.86</v>
      </c>
      <c r="D83" s="25">
        <f t="shared" si="17"/>
        <v>0.10253626466421029</v>
      </c>
      <c r="E83" s="25">
        <f t="shared" si="16"/>
        <v>5.8197178608432321</v>
      </c>
      <c r="F83" s="25">
        <f t="shared" si="18"/>
        <v>5.8197178608432321</v>
      </c>
    </row>
    <row r="84" spans="1:6" x14ac:dyDescent="0.2">
      <c r="A84" s="29">
        <v>2020</v>
      </c>
      <c r="B84" s="32" t="s">
        <v>51</v>
      </c>
      <c r="C84" s="33">
        <v>664.1</v>
      </c>
      <c r="D84" s="34">
        <f t="shared" si="17"/>
        <v>3.6152200765227072E-2</v>
      </c>
      <c r="E84" s="34">
        <f>((C84/C$83)-1)*100</f>
        <v>3.6152200765227072E-2</v>
      </c>
      <c r="F84" s="34">
        <f t="shared" si="18"/>
        <v>5.7096923101412012</v>
      </c>
    </row>
    <row r="85" spans="1:6" x14ac:dyDescent="0.2">
      <c r="A85" s="22"/>
      <c r="B85" s="23" t="s">
        <v>52</v>
      </c>
      <c r="C85" s="24">
        <v>663.25</v>
      </c>
      <c r="D85" s="25">
        <f t="shared" si="17"/>
        <v>-0.12799277217286908</v>
      </c>
      <c r="E85" s="25">
        <f>((C85/C$83)-1)*100</f>
        <v>-9.188684361161048E-2</v>
      </c>
      <c r="F85" s="25">
        <f t="shared" si="18"/>
        <v>3.8778994189415661</v>
      </c>
    </row>
    <row r="86" spans="1:6" x14ac:dyDescent="0.2">
      <c r="A86" s="22"/>
      <c r="B86" s="23" t="s">
        <v>53</v>
      </c>
      <c r="C86" s="24">
        <v>663.25</v>
      </c>
      <c r="D86" s="25">
        <f t="shared" si="17"/>
        <v>0</v>
      </c>
      <c r="E86" s="25">
        <f>((C86/C$83)-1)*100</f>
        <v>-9.188684361161048E-2</v>
      </c>
      <c r="F86" s="25">
        <f t="shared" si="18"/>
        <v>3.5195879506789485</v>
      </c>
    </row>
    <row r="87" spans="1:6" x14ac:dyDescent="0.2">
      <c r="A87" s="22"/>
      <c r="B87" s="23" t="s">
        <v>54</v>
      </c>
      <c r="C87" s="24">
        <v>663.45</v>
      </c>
      <c r="D87" s="25">
        <f t="shared" si="17"/>
        <v>3.0154542027904796E-2</v>
      </c>
      <c r="E87" s="25">
        <f>((C87/C$83)-1)*100</f>
        <v>-6.1760009640576818E-2</v>
      </c>
      <c r="F87" s="25">
        <f t="shared" si="18"/>
        <v>1.4046403570446175</v>
      </c>
    </row>
    <row r="88" spans="1:6" x14ac:dyDescent="0.2">
      <c r="A88" s="22"/>
      <c r="B88" s="23" t="s">
        <v>55</v>
      </c>
      <c r="C88" s="24">
        <v>668.64</v>
      </c>
      <c r="D88" s="25">
        <f t="shared" si="17"/>
        <v>0.78227447433867336</v>
      </c>
      <c r="E88" s="25">
        <f>((C88/C$83)-1)*100</f>
        <v>0.7200313319073226</v>
      </c>
      <c r="F88" s="25">
        <f t="shared" si="18"/>
        <v>0.82178561196639688</v>
      </c>
    </row>
    <row r="89" spans="1:6" x14ac:dyDescent="0.2">
      <c r="A89" s="22"/>
      <c r="B89" s="23" t="s">
        <v>56</v>
      </c>
      <c r="C89" s="24">
        <v>665.33</v>
      </c>
      <c r="D89" s="25">
        <f t="shared" si="17"/>
        <v>-0.49503469729599292</v>
      </c>
      <c r="E89" s="25">
        <f t="shared" ref="E89:E95" si="19">((C89/C$83)-1)*100</f>
        <v>0.22143222968697973</v>
      </c>
      <c r="F89" s="25">
        <f t="shared" si="18"/>
        <v>0.31511971533684235</v>
      </c>
    </row>
    <row r="90" spans="1:6" ht="16.5" customHeight="1" x14ac:dyDescent="0.2">
      <c r="A90" s="22"/>
      <c r="B90" s="23" t="s">
        <v>57</v>
      </c>
      <c r="C90" s="24">
        <v>677.65</v>
      </c>
      <c r="D90" s="25">
        <f t="shared" si="17"/>
        <v>1.8517126839312725</v>
      </c>
      <c r="E90" s="25">
        <f t="shared" si="19"/>
        <v>2.0772452023016807</v>
      </c>
      <c r="F90" s="25">
        <f t="shared" si="18"/>
        <v>2.02960085520274</v>
      </c>
    </row>
    <row r="91" spans="1:6" x14ac:dyDescent="0.2">
      <c r="A91" s="22"/>
      <c r="B91" s="23" t="s">
        <v>58</v>
      </c>
      <c r="C91" s="24">
        <v>697.64</v>
      </c>
      <c r="D91" s="25">
        <f>((C91/C90)-1)*100</f>
        <v>2.9499003910573363</v>
      </c>
      <c r="E91" s="25">
        <f>((C91/C$83)-1)*100</f>
        <v>5.0884222577049387</v>
      </c>
      <c r="F91" s="25">
        <f>((C91/C79)-1)*100</f>
        <v>5.1248436628844374</v>
      </c>
    </row>
    <row r="92" spans="1:6" x14ac:dyDescent="0.2">
      <c r="A92" s="22"/>
      <c r="B92" s="23" t="s">
        <v>59</v>
      </c>
      <c r="C92" s="24">
        <v>750.6</v>
      </c>
      <c r="D92" s="25">
        <f>((C92/C91)-1)*100</f>
        <v>7.5913078378533339</v>
      </c>
      <c r="E92" s="25">
        <f>((C92/C$83)-1)*100</f>
        <v>13.066007893230491</v>
      </c>
      <c r="F92" s="25">
        <f>((C92/C80)-1)*100</f>
        <v>12.04155658053827</v>
      </c>
    </row>
    <row r="93" spans="1:6" x14ac:dyDescent="0.2">
      <c r="A93" s="22"/>
      <c r="B93" s="23" t="s">
        <v>60</v>
      </c>
      <c r="C93" s="24">
        <v>776.56</v>
      </c>
      <c r="D93" s="25">
        <f>((C93/C92)-1)*100</f>
        <v>3.4585664801491944</v>
      </c>
      <c r="E93" s="25">
        <f>((C93/C$83)-1)*100</f>
        <v>16.97647094266863</v>
      </c>
      <c r="F93" s="25">
        <f>((C93/C81)-1)*100</f>
        <v>15.845690246740451</v>
      </c>
    </row>
    <row r="94" spans="1:6" x14ac:dyDescent="0.2">
      <c r="A94" s="22"/>
      <c r="B94" s="23" t="s">
        <v>4</v>
      </c>
      <c r="C94" s="24">
        <v>787.17</v>
      </c>
      <c r="D94" s="25">
        <f>((C94/C93)-1)*100</f>
        <v>1.3662820644895435</v>
      </c>
      <c r="E94" s="25">
        <f>((C94/C$83)-1)*100</f>
        <v>18.574699484831125</v>
      </c>
      <c r="F94" s="25">
        <f>((C94/C82)-1)*100</f>
        <v>18.696281552519679</v>
      </c>
    </row>
    <row r="95" spans="1:6" x14ac:dyDescent="0.2">
      <c r="A95" s="43"/>
      <c r="B95" s="44" t="s">
        <v>5</v>
      </c>
      <c r="C95" s="26">
        <v>798.93</v>
      </c>
      <c r="D95" s="45">
        <f t="shared" si="17"/>
        <v>1.4939593734517365</v>
      </c>
      <c r="E95" s="45">
        <f t="shared" si="19"/>
        <v>20.346157322326984</v>
      </c>
      <c r="F95" s="45">
        <f t="shared" si="18"/>
        <v>20.346157322326984</v>
      </c>
    </row>
    <row r="96" spans="1:6" x14ac:dyDescent="0.2">
      <c r="A96" s="29">
        <v>2021</v>
      </c>
      <c r="B96" s="32" t="s">
        <v>51</v>
      </c>
      <c r="C96" s="33">
        <v>831.81</v>
      </c>
      <c r="D96" s="34">
        <f t="shared" ref="D96" si="20">((C96/C95)-1)*100</f>
        <v>4.1155044872517088</v>
      </c>
      <c r="E96" s="34">
        <f t="shared" ref="E96:E101" si="21">((C96/C$95)-1)*100</f>
        <v>4.1155044872517088</v>
      </c>
      <c r="F96" s="34">
        <f t="shared" ref="F96" si="22">((C96/C84)-1)*100</f>
        <v>25.253726848366199</v>
      </c>
    </row>
    <row r="97" spans="1:6" x14ac:dyDescent="0.2">
      <c r="A97" s="22"/>
      <c r="B97" s="23" t="s">
        <v>52</v>
      </c>
      <c r="C97" s="24">
        <v>834.1</v>
      </c>
      <c r="D97" s="25">
        <f t="shared" ref="D97:D105" si="23">((C97/C96)-1)*100</f>
        <v>0.27530325434896863</v>
      </c>
      <c r="E97" s="25">
        <f t="shared" si="21"/>
        <v>4.4021378593869454</v>
      </c>
      <c r="F97" s="25">
        <f t="shared" ref="F97:F105" si="24">((C97/C85)-1)*100</f>
        <v>25.759517527327546</v>
      </c>
    </row>
    <row r="98" spans="1:6" x14ac:dyDescent="0.2">
      <c r="A98" s="22"/>
      <c r="B98" s="23" t="s">
        <v>53</v>
      </c>
      <c r="C98" s="24">
        <v>851.63</v>
      </c>
      <c r="D98" s="25">
        <f t="shared" si="23"/>
        <v>2.1016664668505047</v>
      </c>
      <c r="E98" s="25">
        <f t="shared" si="21"/>
        <v>6.5963225814527071</v>
      </c>
      <c r="F98" s="25">
        <f t="shared" si="24"/>
        <v>28.402563136072366</v>
      </c>
    </row>
    <row r="99" spans="1:6" x14ac:dyDescent="0.2">
      <c r="A99" s="22"/>
      <c r="B99" s="23" t="s">
        <v>54</v>
      </c>
      <c r="C99" s="24">
        <v>916.04</v>
      </c>
      <c r="D99" s="25">
        <f t="shared" si="23"/>
        <v>7.5631436187076462</v>
      </c>
      <c r="E99" s="25">
        <f t="shared" si="21"/>
        <v>14.658355550548862</v>
      </c>
      <c r="F99" s="25">
        <f t="shared" si="24"/>
        <v>38.07219835707285</v>
      </c>
    </row>
    <row r="100" spans="1:6" x14ac:dyDescent="0.2">
      <c r="A100" s="22"/>
      <c r="B100" s="23" t="s">
        <v>55</v>
      </c>
      <c r="C100" s="24">
        <v>970.74</v>
      </c>
      <c r="D100" s="25">
        <f t="shared" si="23"/>
        <v>5.9713549626653872</v>
      </c>
      <c r="E100" s="25">
        <f t="shared" si="21"/>
        <v>21.505012954827095</v>
      </c>
      <c r="F100" s="25">
        <f t="shared" si="24"/>
        <v>45.181263460157936</v>
      </c>
    </row>
    <row r="101" spans="1:6" x14ac:dyDescent="0.2">
      <c r="A101" s="22"/>
      <c r="B101" s="23" t="s">
        <v>56</v>
      </c>
      <c r="C101" s="24">
        <v>996.39</v>
      </c>
      <c r="D101" s="25">
        <f t="shared" si="23"/>
        <v>2.6423141108844694</v>
      </c>
      <c r="E101" s="25">
        <f t="shared" si="21"/>
        <v>24.715557057564496</v>
      </c>
      <c r="F101" s="25">
        <f t="shared" si="24"/>
        <v>49.75876632648459</v>
      </c>
    </row>
    <row r="102" spans="1:6" ht="16.5" customHeight="1" x14ac:dyDescent="0.2">
      <c r="A102" s="22"/>
      <c r="B102" s="23" t="s">
        <v>57</v>
      </c>
      <c r="C102" s="24">
        <v>1007.47</v>
      </c>
      <c r="D102" s="25">
        <f t="shared" si="23"/>
        <v>1.1120143718825082</v>
      </c>
      <c r="E102" s="25">
        <f>((C102/C$95)-1)*100</f>
        <v>26.102411976017926</v>
      </c>
      <c r="F102" s="25">
        <f t="shared" si="24"/>
        <v>48.671142920386636</v>
      </c>
    </row>
    <row r="103" spans="1:6" x14ac:dyDescent="0.2">
      <c r="A103" s="22"/>
      <c r="B103" s="23" t="s">
        <v>58</v>
      </c>
      <c r="C103" s="24">
        <v>997.49</v>
      </c>
      <c r="D103" s="25">
        <f t="shared" si="23"/>
        <v>-0.99060021638361917</v>
      </c>
      <c r="E103" s="25">
        <f t="shared" ref="E103:E107" si="25">((C103/C$95)-1)*100</f>
        <v>24.853241210118536</v>
      </c>
      <c r="F103" s="25">
        <f t="shared" si="24"/>
        <v>42.980620377271947</v>
      </c>
    </row>
    <row r="104" spans="1:6" x14ac:dyDescent="0.2">
      <c r="A104" s="22"/>
      <c r="B104" s="23" t="s">
        <v>59</v>
      </c>
      <c r="C104" s="24">
        <v>998.59</v>
      </c>
      <c r="D104" s="25">
        <f t="shared" si="23"/>
        <v>0.11027679475483776</v>
      </c>
      <c r="E104" s="25">
        <f t="shared" si="25"/>
        <v>24.990925362672577</v>
      </c>
      <c r="F104" s="25">
        <f t="shared" si="24"/>
        <v>33.038902211564093</v>
      </c>
    </row>
    <row r="105" spans="1:6" x14ac:dyDescent="0.2">
      <c r="A105" s="22"/>
      <c r="B105" s="23" t="s">
        <v>60</v>
      </c>
      <c r="C105" s="24">
        <v>1033.1199999999999</v>
      </c>
      <c r="D105" s="25">
        <f t="shared" si="23"/>
        <v>3.4578756046024672</v>
      </c>
      <c r="E105" s="25">
        <f t="shared" si="25"/>
        <v>29.312956078755327</v>
      </c>
      <c r="F105" s="25">
        <f t="shared" si="24"/>
        <v>33.038013804470999</v>
      </c>
    </row>
    <row r="106" spans="1:6" x14ac:dyDescent="0.2">
      <c r="A106" s="22"/>
      <c r="B106" s="23" t="s">
        <v>4</v>
      </c>
      <c r="C106" s="24">
        <v>1039.0899999999999</v>
      </c>
      <c r="D106" s="25">
        <f>((C106/C105)-1)*100</f>
        <v>0.57786123586804905</v>
      </c>
      <c r="E106" s="25">
        <f>((C106/C$95)-1)*100</f>
        <v>30.060205524889525</v>
      </c>
      <c r="F106" s="25">
        <f>((C106/C94)-1)*100</f>
        <v>32.003252156459205</v>
      </c>
    </row>
    <row r="107" spans="1:6" x14ac:dyDescent="0.2">
      <c r="A107" s="43"/>
      <c r="B107" s="44" t="s">
        <v>5</v>
      </c>
      <c r="C107" s="26">
        <v>1057.43</v>
      </c>
      <c r="D107" s="45">
        <f t="shared" ref="D107:D116" si="26">((C107/C106)-1)*100</f>
        <v>1.7650059186403722</v>
      </c>
      <c r="E107" s="45">
        <f t="shared" si="25"/>
        <v>32.355775850199663</v>
      </c>
      <c r="F107" s="45">
        <f t="shared" ref="F107:F116" si="27">((C107/C95)-1)*100</f>
        <v>32.355775850199663</v>
      </c>
    </row>
    <row r="108" spans="1:6" x14ac:dyDescent="0.2">
      <c r="A108" s="29">
        <v>2022</v>
      </c>
      <c r="B108" s="32" t="s">
        <v>51</v>
      </c>
      <c r="C108" s="33">
        <v>1064.6400000000001</v>
      </c>
      <c r="D108" s="34">
        <f t="shared" si="26"/>
        <v>0.68184182404509297</v>
      </c>
      <c r="E108" s="34">
        <f>((C108/C$107)-1)*100</f>
        <v>0.68184182404509297</v>
      </c>
      <c r="F108" s="34">
        <f t="shared" si="27"/>
        <v>27.990767122299577</v>
      </c>
    </row>
    <row r="109" spans="1:6" x14ac:dyDescent="0.2">
      <c r="A109" s="22"/>
      <c r="B109" s="23" t="s">
        <v>52</v>
      </c>
      <c r="C109" s="24">
        <v>1070.99</v>
      </c>
      <c r="D109" s="25">
        <f t="shared" si="26"/>
        <v>0.59644574691912755</v>
      </c>
      <c r="E109" s="25">
        <f t="shared" ref="E109:E119" si="28">((C109/C$107)-1)*100</f>
        <v>1.2823543875244647</v>
      </c>
      <c r="F109" s="25">
        <f t="shared" si="27"/>
        <v>28.400671382328248</v>
      </c>
    </row>
    <row r="110" spans="1:6" x14ac:dyDescent="0.2">
      <c r="A110" s="22"/>
      <c r="B110" s="23" t="s">
        <v>53</v>
      </c>
      <c r="C110" s="24">
        <v>1089.74</v>
      </c>
      <c r="D110" s="25">
        <f>((C110/C109)-1)*100</f>
        <v>1.7507166266725216</v>
      </c>
      <c r="E110" s="25">
        <f>((C110/C$107)-1)*100</f>
        <v>3.0555214056722457</v>
      </c>
      <c r="F110" s="25">
        <f>((C110/C98)-1)*100</f>
        <v>27.959325059004492</v>
      </c>
    </row>
    <row r="111" spans="1:6" x14ac:dyDescent="0.2">
      <c r="A111" s="22"/>
      <c r="B111" s="23" t="s">
        <v>54</v>
      </c>
      <c r="C111" s="24">
        <v>1129.56</v>
      </c>
      <c r="D111" s="25">
        <f t="shared" si="26"/>
        <v>3.6540826252133396</v>
      </c>
      <c r="E111" s="25">
        <f t="shared" si="28"/>
        <v>6.8212553076799187</v>
      </c>
      <c r="F111" s="25">
        <f t="shared" si="27"/>
        <v>23.309025806733331</v>
      </c>
    </row>
    <row r="112" spans="1:6" x14ac:dyDescent="0.2">
      <c r="A112" s="22"/>
      <c r="B112" s="23" t="s">
        <v>55</v>
      </c>
      <c r="C112" s="24">
        <v>1156.57</v>
      </c>
      <c r="D112" s="25">
        <f t="shared" si="26"/>
        <v>2.3911965721165718</v>
      </c>
      <c r="E112" s="25">
        <f t="shared" si="28"/>
        <v>9.3755615028890738</v>
      </c>
      <c r="F112" s="25">
        <f t="shared" si="27"/>
        <v>19.143127923027791</v>
      </c>
    </row>
    <row r="113" spans="1:6" x14ac:dyDescent="0.2">
      <c r="A113" s="22"/>
      <c r="B113" s="23" t="s">
        <v>56</v>
      </c>
      <c r="C113" s="24">
        <v>1172.4100000000001</v>
      </c>
      <c r="D113" s="25">
        <f t="shared" si="26"/>
        <v>1.3695669090500573</v>
      </c>
      <c r="E113" s="25">
        <f t="shared" si="28"/>
        <v>10.873532999820323</v>
      </c>
      <c r="F113" s="25">
        <f t="shared" si="27"/>
        <v>17.665773442126074</v>
      </c>
    </row>
    <row r="114" spans="1:6" ht="16.5" customHeight="1" x14ac:dyDescent="0.2">
      <c r="A114" s="22"/>
      <c r="B114" s="23" t="s">
        <v>57</v>
      </c>
      <c r="C114" s="24">
        <v>1185.73</v>
      </c>
      <c r="D114" s="25">
        <f t="shared" si="26"/>
        <v>1.1361213227454536</v>
      </c>
      <c r="E114" s="25">
        <f t="shared" si="28"/>
        <v>12.133190849512498</v>
      </c>
      <c r="F114" s="25">
        <f t="shared" si="27"/>
        <v>17.693827111477269</v>
      </c>
    </row>
    <row r="115" spans="1:6" x14ac:dyDescent="0.2">
      <c r="A115" s="22"/>
      <c r="B115" s="23" t="s">
        <v>58</v>
      </c>
      <c r="C115" s="24">
        <v>1186.29</v>
      </c>
      <c r="D115" s="25">
        <f t="shared" si="26"/>
        <v>4.7228289745548935E-2</v>
      </c>
      <c r="E115" s="25">
        <f t="shared" si="28"/>
        <v>12.18614943778784</v>
      </c>
      <c r="F115" s="25">
        <f t="shared" si="27"/>
        <v>18.927508045193431</v>
      </c>
    </row>
    <row r="116" spans="1:6" ht="15.75" customHeight="1" x14ac:dyDescent="0.2">
      <c r="A116" s="22"/>
      <c r="B116" s="23" t="s">
        <v>59</v>
      </c>
      <c r="C116" s="24">
        <v>1179.21</v>
      </c>
      <c r="D116" s="25">
        <f t="shared" si="26"/>
        <v>-0.59681865311179694</v>
      </c>
      <c r="E116" s="25">
        <f t="shared" si="28"/>
        <v>11.51660157173524</v>
      </c>
      <c r="F116" s="25">
        <f t="shared" si="27"/>
        <v>18.087503379765479</v>
      </c>
    </row>
    <row r="117" spans="1:6" x14ac:dyDescent="0.2">
      <c r="A117" s="22"/>
      <c r="B117" s="23" t="s">
        <v>60</v>
      </c>
      <c r="C117" s="24">
        <v>1195.45</v>
      </c>
      <c r="D117" s="25">
        <f>((C117/C116)-1)*100</f>
        <v>1.3771932056207081</v>
      </c>
      <c r="E117" s="25">
        <f>((C117/C$107)-1)*100</f>
        <v>13.052400631720307</v>
      </c>
      <c r="F117" s="25">
        <f>((C117/C105)-1)*100</f>
        <v>15.712598730060412</v>
      </c>
    </row>
    <row r="118" spans="1:6" x14ac:dyDescent="0.2">
      <c r="A118" s="22"/>
      <c r="B118" s="23" t="s">
        <v>4</v>
      </c>
      <c r="C118" s="24">
        <v>1192.4100000000001</v>
      </c>
      <c r="D118" s="25">
        <f>((C118/C117)-1)*100</f>
        <v>-0.2542975448575846</v>
      </c>
      <c r="E118" s="25">
        <f t="shared" si="28"/>
        <v>12.764911152511282</v>
      </c>
      <c r="F118" s="25">
        <f>((C118/C106)-1)*100</f>
        <v>14.755218508502654</v>
      </c>
    </row>
    <row r="119" spans="1:6" x14ac:dyDescent="0.2">
      <c r="A119" s="43"/>
      <c r="B119" s="44" t="s">
        <v>5</v>
      </c>
      <c r="C119" s="26">
        <v>1195</v>
      </c>
      <c r="D119" s="45">
        <f t="shared" ref="D119:D120" si="29">((C119/C118)-1)*100</f>
        <v>0.21720716867519307</v>
      </c>
      <c r="E119" s="45">
        <f t="shared" si="28"/>
        <v>13.009844623284739</v>
      </c>
      <c r="F119" s="45">
        <f t="shared" ref="F119" si="30">((C119/C107)-1)*100</f>
        <v>13.009844623284739</v>
      </c>
    </row>
    <row r="120" spans="1:6" x14ac:dyDescent="0.2">
      <c r="A120" s="29">
        <v>2023</v>
      </c>
      <c r="B120" s="32" t="s">
        <v>51</v>
      </c>
      <c r="C120" s="33">
        <v>1196.21</v>
      </c>
      <c r="D120" s="34">
        <f t="shared" si="29"/>
        <v>0.10125523012551874</v>
      </c>
      <c r="E120" s="34">
        <f>((C120/C$119)-1)*100</f>
        <v>0.10125523012551874</v>
      </c>
      <c r="F120" s="34">
        <f t="shared" ref="F120:F131" si="31">((C120/C108)-1)*100</f>
        <v>12.358168019236548</v>
      </c>
    </row>
    <row r="121" spans="1:6" x14ac:dyDescent="0.2">
      <c r="A121" s="22"/>
      <c r="B121" s="23" t="s">
        <v>52</v>
      </c>
      <c r="C121" s="24">
        <v>1187.48</v>
      </c>
      <c r="D121" s="25">
        <f t="shared" ref="D121:D131" si="32">((C121/C120)-1)*100</f>
        <v>-0.72980496735522982</v>
      </c>
      <c r="E121" s="25">
        <f t="shared" ref="E121:E131" si="33">((C121/C$119)-1)*100</f>
        <v>-0.62928870292886518</v>
      </c>
      <c r="F121" s="25">
        <f t="shared" si="31"/>
        <v>10.876852258191017</v>
      </c>
    </row>
    <row r="122" spans="1:6" x14ac:dyDescent="0.2">
      <c r="A122" s="22"/>
      <c r="B122" s="23" t="s">
        <v>53</v>
      </c>
      <c r="C122" s="24">
        <v>1196.46</v>
      </c>
      <c r="D122" s="25">
        <f>((C122/C121)-1)*100</f>
        <v>0.75622326270758933</v>
      </c>
      <c r="E122" s="25">
        <f>((C122/C$119)-1)*100</f>
        <v>0.1221757322175776</v>
      </c>
      <c r="F122" s="25">
        <f>((C122/C110)-1)*100</f>
        <v>9.7931616715913883</v>
      </c>
    </row>
    <row r="123" spans="1:6" x14ac:dyDescent="0.2">
      <c r="A123" s="22"/>
      <c r="B123" s="23" t="s">
        <v>54</v>
      </c>
      <c r="C123" s="24">
        <v>1197.27</v>
      </c>
      <c r="D123" s="25">
        <f t="shared" si="32"/>
        <v>6.76997141567659E-2</v>
      </c>
      <c r="E123" s="25">
        <f t="shared" si="33"/>
        <v>0.18995815899580659</v>
      </c>
      <c r="F123" s="25">
        <f t="shared" si="31"/>
        <v>5.9943694890045807</v>
      </c>
    </row>
    <row r="124" spans="1:6" x14ac:dyDescent="0.2">
      <c r="A124" s="22"/>
      <c r="B124" s="23" t="s">
        <v>55</v>
      </c>
      <c r="C124" s="24">
        <v>1196.24</v>
      </c>
      <c r="D124" s="25">
        <f t="shared" si="32"/>
        <v>-8.6029049420766057E-2</v>
      </c>
      <c r="E124" s="25">
        <f t="shared" si="33"/>
        <v>0.10376569037657823</v>
      </c>
      <c r="F124" s="25">
        <f t="shared" si="31"/>
        <v>3.4299696516423728</v>
      </c>
    </row>
    <row r="125" spans="1:6" x14ac:dyDescent="0.2">
      <c r="A125" s="22"/>
      <c r="B125" s="23" t="s">
        <v>56</v>
      </c>
      <c r="C125" s="24">
        <v>1191.55</v>
      </c>
      <c r="D125" s="25">
        <f>((C125/C124)-1)*100</f>
        <v>-0.39206179362001325</v>
      </c>
      <c r="E125" s="25">
        <f>((C125/C$119)-1)*100</f>
        <v>-0.28870292887029914</v>
      </c>
      <c r="F125" s="25">
        <f>((C125/C113)-1)*100</f>
        <v>1.6325346934945806</v>
      </c>
    </row>
    <row r="126" spans="1:6" ht="16.5" customHeight="1" x14ac:dyDescent="0.2">
      <c r="A126" s="22"/>
      <c r="B126" s="23" t="s">
        <v>57</v>
      </c>
      <c r="C126" s="24">
        <v>1190.67</v>
      </c>
      <c r="D126" s="25">
        <f t="shared" si="32"/>
        <v>-7.3853384247402065E-2</v>
      </c>
      <c r="E126" s="25">
        <f t="shared" si="33"/>
        <v>-0.36234309623430772</v>
      </c>
      <c r="F126" s="25">
        <f t="shared" si="31"/>
        <v>0.41662098454118279</v>
      </c>
    </row>
    <row r="127" spans="1:6" x14ac:dyDescent="0.2">
      <c r="A127" s="22"/>
      <c r="B127" s="23" t="s">
        <v>58</v>
      </c>
      <c r="C127" s="24">
        <v>1184.2</v>
      </c>
      <c r="D127" s="25">
        <f t="shared" si="32"/>
        <v>-0.54339153585796218</v>
      </c>
      <c r="E127" s="25">
        <f t="shared" si="33"/>
        <v>-0.90376569037656784</v>
      </c>
      <c r="F127" s="25">
        <f t="shared" si="31"/>
        <v>-0.17617951765588336</v>
      </c>
    </row>
    <row r="128" spans="1:6" ht="11.25" customHeight="1" x14ac:dyDescent="0.2">
      <c r="A128" s="22"/>
      <c r="B128" s="23" t="s">
        <v>59</v>
      </c>
      <c r="C128" s="24">
        <v>1190.97</v>
      </c>
      <c r="D128" s="25">
        <f t="shared" si="32"/>
        <v>0.57169397061307414</v>
      </c>
      <c r="E128" s="25">
        <f t="shared" si="33"/>
        <v>-0.33723849372384596</v>
      </c>
      <c r="F128" s="25">
        <f t="shared" si="31"/>
        <v>0.99727783855292351</v>
      </c>
    </row>
    <row r="129" spans="1:6" x14ac:dyDescent="0.2">
      <c r="A129" s="22"/>
      <c r="B129" s="23" t="s">
        <v>60</v>
      </c>
      <c r="C129" s="24">
        <v>1189.46</v>
      </c>
      <c r="D129" s="25">
        <f t="shared" si="32"/>
        <v>-0.12678740858291793</v>
      </c>
      <c r="E129" s="25">
        <f t="shared" si="33"/>
        <v>-0.46359832635982645</v>
      </c>
      <c r="F129" s="25">
        <f t="shared" si="31"/>
        <v>-0.5010665439792561</v>
      </c>
    </row>
    <row r="130" spans="1:6" x14ac:dyDescent="0.2">
      <c r="A130" s="22"/>
      <c r="B130" s="23" t="s">
        <v>4</v>
      </c>
      <c r="C130" s="24">
        <v>1189.99</v>
      </c>
      <c r="D130" s="25">
        <f t="shared" si="32"/>
        <v>4.455803473844E-2</v>
      </c>
      <c r="E130" s="25">
        <f t="shared" si="33"/>
        <v>-0.41924686192468252</v>
      </c>
      <c r="F130" s="25">
        <f t="shared" si="31"/>
        <v>-0.20295032748803843</v>
      </c>
    </row>
    <row r="131" spans="1:6" x14ac:dyDescent="0.2">
      <c r="A131" s="43"/>
      <c r="B131" s="44" t="s">
        <v>5</v>
      </c>
      <c r="C131" s="26">
        <v>1194.47</v>
      </c>
      <c r="D131" s="45">
        <f t="shared" si="32"/>
        <v>0.37647375188027965</v>
      </c>
      <c r="E131" s="45">
        <f t="shared" si="33"/>
        <v>-4.4351464435143928E-2</v>
      </c>
      <c r="F131" s="45">
        <f t="shared" si="31"/>
        <v>-4.4351464435143928E-2</v>
      </c>
    </row>
    <row r="132" spans="1:6" x14ac:dyDescent="0.2">
      <c r="A132" s="29">
        <v>2024</v>
      </c>
      <c r="B132" s="32" t="s">
        <v>51</v>
      </c>
      <c r="C132" s="41">
        <v>1201.43</v>
      </c>
      <c r="D132" s="41">
        <f t="shared" ref="D132:D139" si="34">((C132/C131)-1)*100</f>
        <v>0.58268520766533438</v>
      </c>
      <c r="E132" s="41">
        <f t="shared" ref="E132:E142" si="35">((C132/C$131)-1)*100</f>
        <v>0.58268520766533438</v>
      </c>
      <c r="F132" s="41">
        <f t="shared" ref="F132:F142" si="36">((C132/C120)-1)*100</f>
        <v>0.43637822790312253</v>
      </c>
    </row>
    <row r="133" spans="1:6" x14ac:dyDescent="0.2">
      <c r="A133" s="22"/>
      <c r="B133" s="23" t="s">
        <v>52</v>
      </c>
      <c r="C133" s="40">
        <v>1215.6099999999999</v>
      </c>
      <c r="D133" s="40">
        <f t="shared" si="34"/>
        <v>1.1802601899403076</v>
      </c>
      <c r="E133" s="40">
        <f t="shared" si="35"/>
        <v>1.7698225991443772</v>
      </c>
      <c r="F133" s="40">
        <f t="shared" si="36"/>
        <v>2.3688820022231827</v>
      </c>
    </row>
    <row r="134" spans="1:6" x14ac:dyDescent="0.2">
      <c r="A134" s="22"/>
      <c r="B134" s="23" t="s">
        <v>53</v>
      </c>
      <c r="C134" s="40">
        <v>1216.51</v>
      </c>
      <c r="D134" s="40">
        <f t="shared" si="34"/>
        <v>7.4036903283136724E-2</v>
      </c>
      <c r="E134" s="40">
        <f t="shared" si="35"/>
        <v>1.8451698242735182</v>
      </c>
      <c r="F134" s="40">
        <f t="shared" si="36"/>
        <v>1.6757768751149094</v>
      </c>
    </row>
    <row r="135" spans="1:6" x14ac:dyDescent="0.2">
      <c r="A135" s="22"/>
      <c r="B135" s="23" t="s">
        <v>54</v>
      </c>
      <c r="C135" s="40">
        <v>1206.22</v>
      </c>
      <c r="D135" s="40">
        <f t="shared" si="34"/>
        <v>-0.84586234391825776</v>
      </c>
      <c r="E135" s="40">
        <f t="shared" si="35"/>
        <v>0.98369988363040672</v>
      </c>
      <c r="F135" s="40">
        <f t="shared" si="36"/>
        <v>0.74753397312219416</v>
      </c>
    </row>
    <row r="136" spans="1:6" ht="11.25" customHeight="1" x14ac:dyDescent="0.2">
      <c r="A136" s="22"/>
      <c r="B136" s="23" t="s">
        <v>55</v>
      </c>
      <c r="C136" s="40">
        <v>1207.33</v>
      </c>
      <c r="D136" s="40">
        <f t="shared" si="34"/>
        <v>9.2023014043873808E-2</v>
      </c>
      <c r="E136" s="40">
        <f t="shared" si="35"/>
        <v>1.076628127956325</v>
      </c>
      <c r="F136" s="40">
        <f t="shared" si="36"/>
        <v>0.92707149067077221</v>
      </c>
    </row>
    <row r="137" spans="1:6" x14ac:dyDescent="0.2">
      <c r="A137" s="22"/>
      <c r="B137" s="23" t="s">
        <v>56</v>
      </c>
      <c r="C137" s="40">
        <v>1207.3599999999999</v>
      </c>
      <c r="D137" s="40">
        <f t="shared" si="34"/>
        <v>2.484821879678023E-3</v>
      </c>
      <c r="E137" s="40">
        <f t="shared" si="35"/>
        <v>1.0791397021272964</v>
      </c>
      <c r="F137" s="40">
        <f t="shared" si="36"/>
        <v>1.3268431874449149</v>
      </c>
    </row>
    <row r="138" spans="1:6" x14ac:dyDescent="0.2">
      <c r="A138" s="22"/>
      <c r="B138" s="23" t="s">
        <v>57</v>
      </c>
      <c r="C138" s="40">
        <v>1202.3800000000001</v>
      </c>
      <c r="D138" s="40">
        <f t="shared" si="34"/>
        <v>-0.41247018287833281</v>
      </c>
      <c r="E138" s="40">
        <f t="shared" si="35"/>
        <v>0.66221838974609426</v>
      </c>
      <c r="F138" s="40">
        <f t="shared" si="36"/>
        <v>0.98347988947400378</v>
      </c>
    </row>
    <row r="139" spans="1:6" ht="14.25" customHeight="1" x14ac:dyDescent="0.2">
      <c r="A139" s="22"/>
      <c r="B139" s="23" t="s">
        <v>58</v>
      </c>
      <c r="C139" s="40">
        <v>1233.31</v>
      </c>
      <c r="D139" s="40">
        <f t="shared" si="34"/>
        <v>2.5723980771469757</v>
      </c>
      <c r="E139" s="40">
        <f t="shared" si="35"/>
        <v>3.2516513600174157</v>
      </c>
      <c r="F139" s="40">
        <f t="shared" si="36"/>
        <v>4.1471035298091374</v>
      </c>
    </row>
    <row r="140" spans="1:6" x14ac:dyDescent="0.2">
      <c r="A140" s="22"/>
      <c r="B140" s="23" t="s">
        <v>59</v>
      </c>
      <c r="C140" s="40">
        <v>1227.18</v>
      </c>
      <c r="D140" s="40">
        <f t="shared" ref="D140" si="37">((C140/C139)-1)*100</f>
        <v>-0.49703643041894008</v>
      </c>
      <c r="E140" s="40">
        <f t="shared" si="35"/>
        <v>2.7384530377489558</v>
      </c>
      <c r="F140" s="40">
        <f t="shared" si="36"/>
        <v>3.0403788508526652</v>
      </c>
    </row>
    <row r="141" spans="1:6" x14ac:dyDescent="0.2">
      <c r="A141" s="22"/>
      <c r="B141" s="23" t="s">
        <v>60</v>
      </c>
      <c r="C141" s="40">
        <v>1235.68</v>
      </c>
      <c r="D141" s="40">
        <f t="shared" ref="D141:D150" si="38">((C141/C140)-1)*100</f>
        <v>0.69264492576475156</v>
      </c>
      <c r="E141" s="40">
        <f t="shared" si="35"/>
        <v>3.4500657195241535</v>
      </c>
      <c r="F141" s="40">
        <f t="shared" si="36"/>
        <v>3.885796916247708</v>
      </c>
    </row>
    <row r="142" spans="1:6" x14ac:dyDescent="0.2">
      <c r="A142" s="22"/>
      <c r="B142" s="23" t="s">
        <v>4</v>
      </c>
      <c r="C142" s="40">
        <v>1243.68</v>
      </c>
      <c r="D142" s="40">
        <f t="shared" si="38"/>
        <v>0.64741680694031523</v>
      </c>
      <c r="E142" s="40">
        <f t="shared" si="35"/>
        <v>4.1198188317831397</v>
      </c>
      <c r="F142" s="40">
        <f t="shared" si="36"/>
        <v>4.5118026201900863</v>
      </c>
    </row>
    <row r="143" spans="1:6" x14ac:dyDescent="0.2">
      <c r="A143" s="43"/>
      <c r="B143" s="44" t="s">
        <v>5</v>
      </c>
      <c r="C143" s="46">
        <v>1250.4000000000001</v>
      </c>
      <c r="D143" s="46">
        <f t="shared" si="38"/>
        <v>0.54033191817830506</v>
      </c>
      <c r="E143" s="46">
        <f>((C143/C$131)-1)*100</f>
        <v>4.6824114460807031</v>
      </c>
      <c r="F143" s="46">
        <f t="shared" ref="F143:F155" si="39">((C143/C131)-1)*100</f>
        <v>4.6824114460807031</v>
      </c>
    </row>
    <row r="144" spans="1:6" x14ac:dyDescent="0.2">
      <c r="A144" s="29">
        <v>2025</v>
      </c>
      <c r="B144" s="32" t="s">
        <v>51</v>
      </c>
      <c r="C144" s="41">
        <v>1227.33</v>
      </c>
      <c r="D144" s="41">
        <f t="shared" si="38"/>
        <v>-1.8450095969289926</v>
      </c>
      <c r="E144" s="41">
        <f t="shared" ref="E144:E155" si="40">((C144/C$143)-1)*100</f>
        <v>-1.8450095969289926</v>
      </c>
      <c r="F144" s="41">
        <f t="shared" si="39"/>
        <v>2.1557643807795568</v>
      </c>
    </row>
    <row r="145" spans="1:6" x14ac:dyDescent="0.2">
      <c r="A145" s="43"/>
      <c r="B145" s="44" t="s">
        <v>52</v>
      </c>
      <c r="C145" s="46">
        <v>1208.4000000000001</v>
      </c>
      <c r="D145" s="46">
        <f t="shared" si="38"/>
        <v>-1.542372467062636</v>
      </c>
      <c r="E145" s="46">
        <f t="shared" si="40"/>
        <v>-3.3589251439539392</v>
      </c>
      <c r="F145" s="46">
        <f t="shared" si="39"/>
        <v>-0.59311785852368404</v>
      </c>
    </row>
    <row r="146" spans="1:6" hidden="1" x14ac:dyDescent="0.2">
      <c r="A146" s="22"/>
      <c r="B146" s="23" t="s">
        <v>53</v>
      </c>
      <c r="C146" s="40"/>
      <c r="D146" s="40">
        <f t="shared" si="38"/>
        <v>-100</v>
      </c>
      <c r="E146" s="40">
        <f t="shared" si="40"/>
        <v>-100</v>
      </c>
      <c r="F146" s="40">
        <f t="shared" si="39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38"/>
        <v>#DIV/0!</v>
      </c>
      <c r="E147" s="40">
        <f t="shared" si="40"/>
        <v>-100</v>
      </c>
      <c r="F147" s="40">
        <f t="shared" si="39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38"/>
        <v>#DIV/0!</v>
      </c>
      <c r="E148" s="40">
        <f t="shared" si="40"/>
        <v>-100</v>
      </c>
      <c r="F148" s="40">
        <f t="shared" si="39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38"/>
        <v>#DIV/0!</v>
      </c>
      <c r="E149" s="40">
        <f t="shared" si="40"/>
        <v>-100</v>
      </c>
      <c r="F149" s="40">
        <f t="shared" si="39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38"/>
        <v>#DIV/0!</v>
      </c>
      <c r="E150" s="40">
        <f t="shared" si="40"/>
        <v>-100</v>
      </c>
      <c r="F150" s="40">
        <f t="shared" si="39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41">((C151/C150)-1)*100</f>
        <v>#DIV/0!</v>
      </c>
      <c r="E151" s="40">
        <f t="shared" si="40"/>
        <v>-100</v>
      </c>
      <c r="F151" s="40">
        <f t="shared" si="39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40"/>
        <v>-100</v>
      </c>
      <c r="F152" s="40">
        <f t="shared" si="39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40"/>
        <v>-100</v>
      </c>
      <c r="F153" s="40">
        <f t="shared" si="39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40"/>
        <v>-100</v>
      </c>
      <c r="F154" s="40">
        <f t="shared" si="39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40"/>
        <v>-100</v>
      </c>
      <c r="F155" s="40">
        <f t="shared" si="39"/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1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63"/>
  <sheetViews>
    <sheetView showGridLines="0" topLeftCell="A127" workbookViewId="0">
      <selection activeCell="C156" sqref="C15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26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392.61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396.55</v>
      </c>
      <c r="D11" s="24">
        <f t="shared" ref="D11:D17" si="0">((C11/C10)-1)*100</f>
        <v>1.0035404090573241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402.35</v>
      </c>
      <c r="D12" s="34">
        <f t="shared" si="0"/>
        <v>1.4626150548480599</v>
      </c>
      <c r="E12" s="34">
        <f>((C12/C$11)-1)*100</f>
        <v>1.4626150548480599</v>
      </c>
      <c r="F12" s="34" t="s">
        <v>3</v>
      </c>
    </row>
    <row r="13" spans="1:6" x14ac:dyDescent="0.2">
      <c r="A13" s="22"/>
      <c r="B13" s="23" t="s">
        <v>52</v>
      </c>
      <c r="C13" s="24">
        <v>407.82</v>
      </c>
      <c r="D13" s="25">
        <f t="shared" si="0"/>
        <v>1.3595128619361185</v>
      </c>
      <c r="E13" s="25">
        <f>((C13/C$11)-1)*100</f>
        <v>2.8420123565754629</v>
      </c>
      <c r="F13" s="25" t="s">
        <v>3</v>
      </c>
    </row>
    <row r="14" spans="1:6" x14ac:dyDescent="0.2">
      <c r="A14" s="22"/>
      <c r="B14" s="23" t="s">
        <v>53</v>
      </c>
      <c r="C14" s="24">
        <v>409.54</v>
      </c>
      <c r="D14" s="25">
        <f t="shared" si="0"/>
        <v>0.42175469569909474</v>
      </c>
      <c r="E14" s="25">
        <f>((C14/C$11)-1)*100</f>
        <v>3.2757533728407617</v>
      </c>
      <c r="F14" s="25" t="s">
        <v>3</v>
      </c>
    </row>
    <row r="15" spans="1:6" x14ac:dyDescent="0.2">
      <c r="A15" s="22"/>
      <c r="B15" s="23" t="s">
        <v>54</v>
      </c>
      <c r="C15" s="24">
        <v>410.74</v>
      </c>
      <c r="D15" s="25">
        <f t="shared" si="0"/>
        <v>0.29301167163158226</v>
      </c>
      <c r="E15" s="25">
        <f>((C15/C$11)-1)*100</f>
        <v>3.5783633841886209</v>
      </c>
      <c r="F15" s="25" t="s">
        <v>3</v>
      </c>
    </row>
    <row r="16" spans="1:6" x14ac:dyDescent="0.2">
      <c r="A16" s="22"/>
      <c r="B16" s="23" t="s">
        <v>55</v>
      </c>
      <c r="C16" s="24">
        <v>406.23</v>
      </c>
      <c r="D16" s="25">
        <f t="shared" si="0"/>
        <v>-1.0980182110337466</v>
      </c>
      <c r="E16" s="25">
        <f>((C16/C$11)-1)*100</f>
        <v>2.4410540915395407</v>
      </c>
      <c r="F16" s="25" t="s">
        <v>3</v>
      </c>
    </row>
    <row r="17" spans="1:6" x14ac:dyDescent="0.2">
      <c r="A17" s="22"/>
      <c r="B17" s="23" t="s">
        <v>56</v>
      </c>
      <c r="C17" s="30">
        <v>395.95</v>
      </c>
      <c r="D17" s="25">
        <f t="shared" si="0"/>
        <v>-2.5305861211628922</v>
      </c>
      <c r="E17" s="25">
        <f t="shared" ref="E17:E23" si="1">((C17/C$11)-1)*100</f>
        <v>-0.15130500567394067</v>
      </c>
      <c r="F17" s="25" t="s">
        <v>3</v>
      </c>
    </row>
    <row r="18" spans="1:6" x14ac:dyDescent="0.2">
      <c r="A18" s="22"/>
      <c r="B18" s="23" t="s">
        <v>57</v>
      </c>
      <c r="C18" s="24">
        <v>396.13</v>
      </c>
      <c r="D18" s="25">
        <f>((C18/C17)-1)*100</f>
        <v>4.5460285389564703E-2</v>
      </c>
      <c r="E18" s="25">
        <f t="shared" si="1"/>
        <v>-0.10591350397175514</v>
      </c>
      <c r="F18" s="25" t="s">
        <v>3</v>
      </c>
    </row>
    <row r="19" spans="1:6" x14ac:dyDescent="0.2">
      <c r="A19" s="22"/>
      <c r="B19" s="23" t="s">
        <v>58</v>
      </c>
      <c r="C19" s="24">
        <v>392.17</v>
      </c>
      <c r="D19" s="25">
        <f>((C19/C18)-1)*100</f>
        <v>-0.99967182490595663</v>
      </c>
      <c r="E19" s="25">
        <f t="shared" si="1"/>
        <v>-1.104526541419748</v>
      </c>
      <c r="F19" s="25" t="s">
        <v>3</v>
      </c>
    </row>
    <row r="20" spans="1:6" x14ac:dyDescent="0.2">
      <c r="A20" s="22"/>
      <c r="B20" s="23" t="s">
        <v>59</v>
      </c>
      <c r="C20" s="24">
        <v>389.07</v>
      </c>
      <c r="D20" s="25">
        <f>((C20/C19)-1)*100</f>
        <v>-0.79047351913711372</v>
      </c>
      <c r="E20" s="25">
        <f t="shared" si="1"/>
        <v>-1.8862690707350915</v>
      </c>
      <c r="F20" s="25" t="s">
        <v>3</v>
      </c>
    </row>
    <row r="21" spans="1:6" x14ac:dyDescent="0.2">
      <c r="A21" s="22"/>
      <c r="B21" s="23" t="s">
        <v>60</v>
      </c>
      <c r="C21" s="24">
        <v>391.95</v>
      </c>
      <c r="D21" s="25">
        <f t="shared" ref="D21:D49" si="2">((C21/C20)-1)*100</f>
        <v>0.7402266944251723</v>
      </c>
      <c r="E21" s="25">
        <f t="shared" si="1"/>
        <v>-1.1600050435001896</v>
      </c>
      <c r="F21" s="25" t="s">
        <v>3</v>
      </c>
    </row>
    <row r="22" spans="1:6" x14ac:dyDescent="0.2">
      <c r="A22" s="22"/>
      <c r="B22" s="23" t="s">
        <v>4</v>
      </c>
      <c r="C22" s="24">
        <v>391.31</v>
      </c>
      <c r="D22" s="25">
        <f t="shared" si="2"/>
        <v>-0.16328613343538079</v>
      </c>
      <c r="E22" s="25">
        <f t="shared" si="1"/>
        <v>-1.3213970495523863</v>
      </c>
      <c r="F22" s="25">
        <f>((C22/C10)-1)*100</f>
        <v>-0.33111739385141004</v>
      </c>
    </row>
    <row r="23" spans="1:6" x14ac:dyDescent="0.2">
      <c r="A23" s="22"/>
      <c r="B23" s="23" t="s">
        <v>5</v>
      </c>
      <c r="C23" s="24">
        <v>392.55</v>
      </c>
      <c r="D23" s="25">
        <f t="shared" si="2"/>
        <v>0.31688431167105069</v>
      </c>
      <c r="E23" s="25">
        <f t="shared" si="1"/>
        <v>-1.008700037826249</v>
      </c>
      <c r="F23" s="25">
        <f>((C23/C11)-1)*100</f>
        <v>-1.008700037826249</v>
      </c>
    </row>
    <row r="24" spans="1:6" x14ac:dyDescent="0.2">
      <c r="A24" s="29">
        <v>2015</v>
      </c>
      <c r="B24" s="32" t="s">
        <v>51</v>
      </c>
      <c r="C24" s="33">
        <v>389.61</v>
      </c>
      <c r="D24" s="34">
        <f t="shared" si="2"/>
        <v>-0.7489491784486102</v>
      </c>
      <c r="E24" s="34">
        <f>((C24/C$23)-1)*100</f>
        <v>-0.7489491784486102</v>
      </c>
      <c r="F24" s="34">
        <f>((C24/C12)-1)*100</f>
        <v>-3.1663974151857843</v>
      </c>
    </row>
    <row r="25" spans="1:6" x14ac:dyDescent="0.2">
      <c r="A25" s="22"/>
      <c r="B25" s="23" t="s">
        <v>52</v>
      </c>
      <c r="C25" s="24">
        <v>393.31</v>
      </c>
      <c r="D25" s="25">
        <f t="shared" si="2"/>
        <v>0.94966761633428209</v>
      </c>
      <c r="E25" s="25">
        <f t="shared" ref="E25:E35" si="3">((C25/C$23)-1)*100</f>
        <v>0.19360591007515637</v>
      </c>
      <c r="F25" s="25">
        <f t="shared" ref="F25:F47" si="4">((C25/C13)-1)*100</f>
        <v>-3.5579422294149343</v>
      </c>
    </row>
    <row r="26" spans="1:6" x14ac:dyDescent="0.2">
      <c r="A26" s="22"/>
      <c r="B26" s="23" t="s">
        <v>53</v>
      </c>
      <c r="C26" s="24">
        <v>397.72</v>
      </c>
      <c r="D26" s="25">
        <f t="shared" si="2"/>
        <v>1.1212529556838158</v>
      </c>
      <c r="E26" s="25">
        <f t="shared" si="3"/>
        <v>1.3170296777480717</v>
      </c>
      <c r="F26" s="25">
        <f t="shared" si="4"/>
        <v>-2.8861649655711252</v>
      </c>
    </row>
    <row r="27" spans="1:6" x14ac:dyDescent="0.2">
      <c r="A27" s="22"/>
      <c r="B27" s="23" t="s">
        <v>54</v>
      </c>
      <c r="C27" s="24">
        <v>397.88</v>
      </c>
      <c r="D27" s="25">
        <f>((C27/C26)-1)*100</f>
        <v>4.0229307050188012E-2</v>
      </c>
      <c r="E27" s="25">
        <f t="shared" si="3"/>
        <v>1.3577888167112473</v>
      </c>
      <c r="F27" s="25">
        <f>((C27/C15)-1)*100</f>
        <v>-3.1309344110629578</v>
      </c>
    </row>
    <row r="28" spans="1:6" x14ac:dyDescent="0.2">
      <c r="A28" s="22"/>
      <c r="B28" s="23" t="s">
        <v>55</v>
      </c>
      <c r="C28" s="24">
        <v>399.25</v>
      </c>
      <c r="D28" s="25">
        <f t="shared" si="2"/>
        <v>0.34432492208706922</v>
      </c>
      <c r="E28" s="25">
        <f t="shared" si="3"/>
        <v>1.7067889440835593</v>
      </c>
      <c r="F28" s="25">
        <f t="shared" si="4"/>
        <v>-1.7182384363537917</v>
      </c>
    </row>
    <row r="29" spans="1:6" x14ac:dyDescent="0.2">
      <c r="A29" s="22"/>
      <c r="B29" s="23" t="s">
        <v>56</v>
      </c>
      <c r="C29" s="24">
        <v>398.81</v>
      </c>
      <c r="D29" s="25">
        <f t="shared" si="2"/>
        <v>-0.11020663744520931</v>
      </c>
      <c r="E29" s="25">
        <f t="shared" si="3"/>
        <v>1.5947013119347764</v>
      </c>
      <c r="F29" s="25">
        <f t="shared" si="4"/>
        <v>0.72231342341204652</v>
      </c>
    </row>
    <row r="30" spans="1:6" x14ac:dyDescent="0.2">
      <c r="A30" s="22"/>
      <c r="B30" s="23" t="s">
        <v>57</v>
      </c>
      <c r="C30" s="24">
        <v>399.11</v>
      </c>
      <c r="D30" s="25">
        <f t="shared" si="2"/>
        <v>7.5223790777556587E-2</v>
      </c>
      <c r="E30" s="25">
        <f t="shared" si="3"/>
        <v>1.6711246974907557</v>
      </c>
      <c r="F30" s="25">
        <f t="shared" si="4"/>
        <v>0.75227829247974665</v>
      </c>
    </row>
    <row r="31" spans="1:6" x14ac:dyDescent="0.2">
      <c r="A31" s="22"/>
      <c r="B31" s="23" t="s">
        <v>58</v>
      </c>
      <c r="C31" s="24">
        <v>399.87</v>
      </c>
      <c r="D31" s="25">
        <f>((C31/C30)-1)*100</f>
        <v>0.19042369271629056</v>
      </c>
      <c r="E31" s="25">
        <f t="shared" si="3"/>
        <v>1.864730607565912</v>
      </c>
      <c r="F31" s="25">
        <f t="shared" si="4"/>
        <v>1.9634342249534642</v>
      </c>
    </row>
    <row r="32" spans="1:6" x14ac:dyDescent="0.2">
      <c r="A32" s="22"/>
      <c r="B32" s="23" t="s">
        <v>59</v>
      </c>
      <c r="C32" s="24">
        <v>400.56</v>
      </c>
      <c r="D32" s="25">
        <f t="shared" si="2"/>
        <v>0.17255608072623829</v>
      </c>
      <c r="E32" s="25">
        <f>((C32/C$23)-1)*100</f>
        <v>2.0405043943446666</v>
      </c>
      <c r="F32" s="25">
        <f t="shared" si="4"/>
        <v>2.9531960829670689</v>
      </c>
    </row>
    <row r="33" spans="1:6" x14ac:dyDescent="0.2">
      <c r="A33" s="22"/>
      <c r="B33" s="23" t="s">
        <v>60</v>
      </c>
      <c r="C33" s="24">
        <v>393.9</v>
      </c>
      <c r="D33" s="25">
        <f>((C33/C32)-1)*100</f>
        <v>-1.6626722588376386</v>
      </c>
      <c r="E33" s="25">
        <f>((C33/C$23)-1)*100</f>
        <v>0.34390523500189563</v>
      </c>
      <c r="F33" s="25">
        <f t="shared" si="4"/>
        <v>0.49751243781093191</v>
      </c>
    </row>
    <row r="34" spans="1:6" x14ac:dyDescent="0.2">
      <c r="A34" s="22"/>
      <c r="B34" s="23" t="s">
        <v>4</v>
      </c>
      <c r="C34" s="24">
        <v>393.23</v>
      </c>
      <c r="D34" s="25">
        <f t="shared" si="2"/>
        <v>-0.17009393247016114</v>
      </c>
      <c r="E34" s="25">
        <f>((C34/C$23)-1)*100</f>
        <v>0.17322634059355746</v>
      </c>
      <c r="F34" s="25">
        <f t="shared" si="4"/>
        <v>0.49065957936162974</v>
      </c>
    </row>
    <row r="35" spans="1:6" x14ac:dyDescent="0.2">
      <c r="A35" s="22"/>
      <c r="B35" s="23" t="s">
        <v>5</v>
      </c>
      <c r="C35" s="24">
        <v>393.75</v>
      </c>
      <c r="D35" s="25">
        <f t="shared" si="2"/>
        <v>0.13223813035627696</v>
      </c>
      <c r="E35" s="25">
        <f t="shared" si="3"/>
        <v>0.30569354222391709</v>
      </c>
      <c r="F35" s="25">
        <f t="shared" si="4"/>
        <v>0.30569354222391709</v>
      </c>
    </row>
    <row r="36" spans="1:6" x14ac:dyDescent="0.2">
      <c r="A36" s="29">
        <v>2016</v>
      </c>
      <c r="B36" s="32" t="s">
        <v>51</v>
      </c>
      <c r="C36" s="33">
        <v>394.27</v>
      </c>
      <c r="D36" s="34">
        <f t="shared" si="2"/>
        <v>0.13206349206349444</v>
      </c>
      <c r="E36" s="34">
        <f t="shared" ref="E36:E47" si="5">((C36/C$35)-1)*100</f>
        <v>0.13206349206349444</v>
      </c>
      <c r="F36" s="34">
        <f t="shared" si="4"/>
        <v>1.1960678627345178</v>
      </c>
    </row>
    <row r="37" spans="1:6" x14ac:dyDescent="0.2">
      <c r="A37" s="22"/>
      <c r="B37" s="23" t="s">
        <v>52</v>
      </c>
      <c r="C37" s="24">
        <v>392.09</v>
      </c>
      <c r="D37" s="25">
        <f t="shared" si="2"/>
        <v>-0.55292058741471806</v>
      </c>
      <c r="E37" s="25">
        <f t="shared" si="5"/>
        <v>-0.42158730158731172</v>
      </c>
      <c r="F37" s="25">
        <f t="shared" si="4"/>
        <v>-0.31018789250210066</v>
      </c>
    </row>
    <row r="38" spans="1:6" x14ac:dyDescent="0.2">
      <c r="A38" s="22"/>
      <c r="B38" s="23" t="s">
        <v>53</v>
      </c>
      <c r="C38" s="24">
        <v>392.43</v>
      </c>
      <c r="D38" s="25">
        <f t="shared" si="2"/>
        <v>8.6714784870833839E-2</v>
      </c>
      <c r="E38" s="25">
        <f t="shared" si="5"/>
        <v>-0.33523809523808845</v>
      </c>
      <c r="F38" s="25">
        <f t="shared" si="4"/>
        <v>-1.3300814643467773</v>
      </c>
    </row>
    <row r="39" spans="1:6" x14ac:dyDescent="0.2">
      <c r="A39" s="22"/>
      <c r="B39" s="23" t="s">
        <v>54</v>
      </c>
      <c r="C39" s="24">
        <v>394.57</v>
      </c>
      <c r="D39" s="25">
        <f t="shared" si="2"/>
        <v>0.54532018449149344</v>
      </c>
      <c r="E39" s="25">
        <f t="shared" si="5"/>
        <v>0.20825396825396858</v>
      </c>
      <c r="F39" s="25">
        <f t="shared" si="4"/>
        <v>-0.83190911832713432</v>
      </c>
    </row>
    <row r="40" spans="1:6" x14ac:dyDescent="0.2">
      <c r="A40" s="22"/>
      <c r="B40" s="23" t="s">
        <v>55</v>
      </c>
      <c r="C40" s="24">
        <v>392.23</v>
      </c>
      <c r="D40" s="25">
        <f t="shared" si="2"/>
        <v>-0.59305066274678575</v>
      </c>
      <c r="E40" s="25">
        <f t="shared" si="5"/>
        <v>-0.38603174603174528</v>
      </c>
      <c r="F40" s="25">
        <f t="shared" si="4"/>
        <v>-1.7582968065122051</v>
      </c>
    </row>
    <row r="41" spans="1:6" x14ac:dyDescent="0.2">
      <c r="A41" s="22"/>
      <c r="B41" s="23" t="s">
        <v>56</v>
      </c>
      <c r="C41" s="24">
        <v>393.08</v>
      </c>
      <c r="D41" s="25">
        <f t="shared" si="2"/>
        <v>0.21670958366264426</v>
      </c>
      <c r="E41" s="25">
        <f t="shared" si="5"/>
        <v>-0.17015873015873151</v>
      </c>
      <c r="F41" s="25">
        <f t="shared" si="4"/>
        <v>-1.4367744038514596</v>
      </c>
    </row>
    <row r="42" spans="1:6" x14ac:dyDescent="0.2">
      <c r="A42" s="22"/>
      <c r="B42" s="23" t="s">
        <v>57</v>
      </c>
      <c r="C42" s="24">
        <v>395.38</v>
      </c>
      <c r="D42" s="25">
        <f t="shared" si="2"/>
        <v>0.58512262134935433</v>
      </c>
      <c r="E42" s="25">
        <f t="shared" si="5"/>
        <v>0.41396825396824433</v>
      </c>
      <c r="F42" s="25">
        <f t="shared" si="4"/>
        <v>-0.93457943925233655</v>
      </c>
    </row>
    <row r="43" spans="1:6" x14ac:dyDescent="0.2">
      <c r="A43" s="22"/>
      <c r="B43" s="23" t="s">
        <v>58</v>
      </c>
      <c r="C43" s="24">
        <v>398.75</v>
      </c>
      <c r="D43" s="25">
        <f t="shared" si="2"/>
        <v>0.85234457989782353</v>
      </c>
      <c r="E43" s="25">
        <f t="shared" si="5"/>
        <v>1.2698412698412653</v>
      </c>
      <c r="F43" s="25">
        <f t="shared" si="4"/>
        <v>-0.28009102958461707</v>
      </c>
    </row>
    <row r="44" spans="1:6" x14ac:dyDescent="0.2">
      <c r="A44" s="22"/>
      <c r="B44" s="23" t="s">
        <v>59</v>
      </c>
      <c r="C44" s="24">
        <v>399.98</v>
      </c>
      <c r="D44" s="25">
        <f t="shared" si="2"/>
        <v>0.30846394984327397</v>
      </c>
      <c r="E44" s="25">
        <f t="shared" si="5"/>
        <v>1.5822222222222182</v>
      </c>
      <c r="F44" s="25">
        <f t="shared" si="4"/>
        <v>-0.14479728380266677</v>
      </c>
    </row>
    <row r="45" spans="1:6" x14ac:dyDescent="0.2">
      <c r="A45" s="22"/>
      <c r="B45" s="23" t="s">
        <v>60</v>
      </c>
      <c r="C45" s="24">
        <v>400.61</v>
      </c>
      <c r="D45" s="25">
        <f t="shared" si="2"/>
        <v>0.15750787539376976</v>
      </c>
      <c r="E45" s="25">
        <f t="shared" si="5"/>
        <v>1.7422222222222228</v>
      </c>
      <c r="F45" s="25">
        <f t="shared" si="4"/>
        <v>1.7034780401117056</v>
      </c>
    </row>
    <row r="46" spans="1:6" x14ac:dyDescent="0.2">
      <c r="A46" s="22"/>
      <c r="B46" s="23" t="s">
        <v>4</v>
      </c>
      <c r="C46" s="24">
        <v>400.16</v>
      </c>
      <c r="D46" s="25">
        <f t="shared" si="2"/>
        <v>-0.11232869873443185</v>
      </c>
      <c r="E46" s="25">
        <f t="shared" si="5"/>
        <v>1.6279365079365116</v>
      </c>
      <c r="F46" s="25">
        <f t="shared" si="4"/>
        <v>1.7623273910942761</v>
      </c>
    </row>
    <row r="47" spans="1:6" x14ac:dyDescent="0.2">
      <c r="A47" s="22"/>
      <c r="B47" s="23" t="s">
        <v>5</v>
      </c>
      <c r="C47" s="24">
        <v>401.55</v>
      </c>
      <c r="D47" s="25">
        <f t="shared" si="2"/>
        <v>0.3473610555777551</v>
      </c>
      <c r="E47" s="25">
        <f t="shared" si="5"/>
        <v>1.9809523809523943</v>
      </c>
      <c r="F47" s="25">
        <f t="shared" si="4"/>
        <v>1.9809523809523943</v>
      </c>
    </row>
    <row r="48" spans="1:6" x14ac:dyDescent="0.2">
      <c r="A48" s="29">
        <v>2017</v>
      </c>
      <c r="B48" s="32" t="s">
        <v>51</v>
      </c>
      <c r="C48" s="33">
        <v>404.84</v>
      </c>
      <c r="D48" s="34">
        <f t="shared" si="2"/>
        <v>0.81932511517868178</v>
      </c>
      <c r="E48" s="34">
        <f>((C48/C$47)-1)*100</f>
        <v>0.81932511517868178</v>
      </c>
      <c r="F48" s="34">
        <f>((C48/C36)-1)*100</f>
        <v>2.6809039490704345</v>
      </c>
    </row>
    <row r="49" spans="1:6" x14ac:dyDescent="0.2">
      <c r="A49" s="22"/>
      <c r="B49" s="23" t="s">
        <v>52</v>
      </c>
      <c r="C49" s="24">
        <v>406.04</v>
      </c>
      <c r="D49" s="25">
        <f t="shared" si="2"/>
        <v>0.29641339788559762</v>
      </c>
      <c r="E49" s="25">
        <f t="shared" ref="E49:E59" si="6">((C49/C$47)-1)*100</f>
        <v>1.1181671024778961</v>
      </c>
      <c r="F49" s="25">
        <f t="shared" ref="F49" si="7">((C49/C37)-1)*100</f>
        <v>3.5578566145527901</v>
      </c>
    </row>
    <row r="50" spans="1:6" x14ac:dyDescent="0.2">
      <c r="A50" s="22"/>
      <c r="B50" s="23" t="s">
        <v>53</v>
      </c>
      <c r="C50" s="24">
        <v>406.06</v>
      </c>
      <c r="D50" s="25">
        <f>((C50/C49)-1)*100</f>
        <v>4.9256230913119481E-3</v>
      </c>
      <c r="E50" s="25">
        <f t="shared" si="6"/>
        <v>1.1231478022662111</v>
      </c>
      <c r="F50" s="25">
        <f>((C50/C38)-1)*100</f>
        <v>3.4732308946818558</v>
      </c>
    </row>
    <row r="51" spans="1:6" x14ac:dyDescent="0.2">
      <c r="A51" s="22"/>
      <c r="B51" s="23" t="s">
        <v>54</v>
      </c>
      <c r="C51" s="24">
        <v>404.44</v>
      </c>
      <c r="D51" s="25">
        <f>((C51/C50)-1)*100</f>
        <v>-0.39895581933704349</v>
      </c>
      <c r="E51" s="25">
        <f>((C51/C$47)-1)*100</f>
        <v>0.71971111941226962</v>
      </c>
      <c r="F51" s="25">
        <f>((C51/C39)-1)*100</f>
        <v>2.5014572826114412</v>
      </c>
    </row>
    <row r="52" spans="1:6" x14ac:dyDescent="0.2">
      <c r="A52" s="22"/>
      <c r="B52" s="23" t="s">
        <v>55</v>
      </c>
      <c r="C52" s="24">
        <v>402.59</v>
      </c>
      <c r="D52" s="25">
        <f t="shared" ref="D52:D59" si="8">((C52/C51)-1)*100</f>
        <v>-0.45742260903967047</v>
      </c>
      <c r="E52" s="25">
        <f t="shared" si="6"/>
        <v>0.25899638899264943</v>
      </c>
      <c r="F52" s="25">
        <f t="shared" ref="F52:F53" si="9">((C52/C40)-1)*100</f>
        <v>2.6413073961706113</v>
      </c>
    </row>
    <row r="53" spans="1:6" x14ac:dyDescent="0.2">
      <c r="A53" s="22"/>
      <c r="B53" s="23" t="s">
        <v>56</v>
      </c>
      <c r="C53" s="24">
        <v>402.41</v>
      </c>
      <c r="D53" s="25">
        <f t="shared" si="8"/>
        <v>-4.4710499515621116E-2</v>
      </c>
      <c r="E53" s="25">
        <f t="shared" si="6"/>
        <v>0.21417009089776951</v>
      </c>
      <c r="F53" s="25">
        <f t="shared" si="9"/>
        <v>2.3735626335606108</v>
      </c>
    </row>
    <row r="54" spans="1:6" x14ac:dyDescent="0.2">
      <c r="A54" s="22"/>
      <c r="B54" s="23" t="s">
        <v>57</v>
      </c>
      <c r="C54" s="24">
        <v>405.93</v>
      </c>
      <c r="D54" s="25">
        <f t="shared" si="8"/>
        <v>0.87472975323674707</v>
      </c>
      <c r="E54" s="25">
        <f t="shared" si="6"/>
        <v>1.09077325364213</v>
      </c>
      <c r="F54" s="25">
        <f>((C54/C42)-1)*100</f>
        <v>2.6683190854367878</v>
      </c>
    </row>
    <row r="55" spans="1:6" x14ac:dyDescent="0.2">
      <c r="A55" s="22"/>
      <c r="B55" s="23" t="s">
        <v>58</v>
      </c>
      <c r="C55" s="24">
        <v>407.45</v>
      </c>
      <c r="D55" s="25">
        <f t="shared" si="8"/>
        <v>0.37444879659054298</v>
      </c>
      <c r="E55" s="25">
        <f t="shared" si="6"/>
        <v>1.469306437554474</v>
      </c>
      <c r="F55" s="25">
        <f>((C55/C43)-1)*100</f>
        <v>2.1818181818181737</v>
      </c>
    </row>
    <row r="56" spans="1:6" x14ac:dyDescent="0.2">
      <c r="A56" s="22"/>
      <c r="B56" s="23" t="s">
        <v>59</v>
      </c>
      <c r="C56" s="24">
        <v>408.47</v>
      </c>
      <c r="D56" s="25">
        <f>((C56/C55)-1)*100</f>
        <v>0.25033746471960772</v>
      </c>
      <c r="E56" s="25">
        <f>((C56/C$47)-1)*100</f>
        <v>1.7233221267588084</v>
      </c>
      <c r="F56" s="25">
        <f>((C56/C44)-1)*100</f>
        <v>2.1226061303065258</v>
      </c>
    </row>
    <row r="57" spans="1:6" x14ac:dyDescent="0.2">
      <c r="A57" s="22"/>
      <c r="B57" s="23" t="s">
        <v>60</v>
      </c>
      <c r="C57" s="24">
        <v>412.39</v>
      </c>
      <c r="D57" s="25">
        <f t="shared" si="8"/>
        <v>0.95967880138074779</v>
      </c>
      <c r="E57" s="25">
        <f t="shared" si="6"/>
        <v>2.699539285269581</v>
      </c>
      <c r="F57" s="25">
        <f>((C57/C45)-1)*100</f>
        <v>2.9405157135368398</v>
      </c>
    </row>
    <row r="58" spans="1:6" x14ac:dyDescent="0.2">
      <c r="A58" s="22"/>
      <c r="B58" s="23" t="s">
        <v>4</v>
      </c>
      <c r="C58" s="24">
        <v>412.89</v>
      </c>
      <c r="D58" s="25">
        <f t="shared" si="8"/>
        <v>0.12124445306627152</v>
      </c>
      <c r="E58" s="25">
        <f t="shared" si="6"/>
        <v>2.8240567799775906</v>
      </c>
      <c r="F58" s="25">
        <f>((C58/C46)-1)*100</f>
        <v>3.1812275089963871</v>
      </c>
    </row>
    <row r="59" spans="1:6" x14ac:dyDescent="0.2">
      <c r="A59" s="43"/>
      <c r="B59" s="44" t="s">
        <v>5</v>
      </c>
      <c r="C59" s="26">
        <v>414.72</v>
      </c>
      <c r="D59" s="45">
        <f t="shared" si="8"/>
        <v>0.44321732180485629</v>
      </c>
      <c r="E59" s="45">
        <f t="shared" si="6"/>
        <v>3.2797908106088958</v>
      </c>
      <c r="F59" s="45">
        <f t="shared" ref="F59" si="10">((C59/C47)-1)*100</f>
        <v>3.2797908106088958</v>
      </c>
    </row>
    <row r="60" spans="1:6" x14ac:dyDescent="0.2">
      <c r="A60" s="29">
        <v>2018</v>
      </c>
      <c r="B60" s="32" t="s">
        <v>51</v>
      </c>
      <c r="C60" s="24">
        <v>415.5</v>
      </c>
      <c r="D60" s="25">
        <f>((C60/C59)-1)*100</f>
        <v>0.18807870370369795</v>
      </c>
      <c r="E60" s="25">
        <f>((C60/C$59)-1)*100</f>
        <v>0.18807870370369795</v>
      </c>
      <c r="F60" s="25">
        <f>((C60/C48)-1)*100</f>
        <v>2.6331390178836234</v>
      </c>
    </row>
    <row r="61" spans="1:6" x14ac:dyDescent="0.2">
      <c r="A61" s="22"/>
      <c r="B61" s="23" t="s">
        <v>52</v>
      </c>
      <c r="C61" s="24">
        <v>416.83</v>
      </c>
      <c r="D61" s="25">
        <f t="shared" ref="D61:D71" si="11">((C61/C60)-1)*100</f>
        <v>0.32009626955475934</v>
      </c>
      <c r="E61" s="25">
        <f t="shared" ref="E61:E71" si="12">((C61/C$59)-1)*100</f>
        <v>0.50877700617282251</v>
      </c>
      <c r="F61" s="25">
        <f t="shared" ref="F61:F71" si="13">((C61/C49)-1)*100</f>
        <v>2.6573736577677032</v>
      </c>
    </row>
    <row r="62" spans="1:6" x14ac:dyDescent="0.2">
      <c r="A62" s="22"/>
      <c r="B62" s="23" t="s">
        <v>53</v>
      </c>
      <c r="C62" s="24">
        <v>417.84</v>
      </c>
      <c r="D62" s="25">
        <f t="shared" si="11"/>
        <v>0.24230501643356384</v>
      </c>
      <c r="E62" s="25">
        <f t="shared" si="12"/>
        <v>0.75231481481479179</v>
      </c>
      <c r="F62" s="25">
        <f t="shared" si="13"/>
        <v>2.9010491060434296</v>
      </c>
    </row>
    <row r="63" spans="1:6" x14ac:dyDescent="0.2">
      <c r="A63" s="22"/>
      <c r="B63" s="23" t="s">
        <v>54</v>
      </c>
      <c r="C63" s="24">
        <v>418.77</v>
      </c>
      <c r="D63" s="25">
        <f t="shared" si="11"/>
        <v>0.22257323377370408</v>
      </c>
      <c r="E63" s="25">
        <f t="shared" si="12"/>
        <v>0.9765625</v>
      </c>
      <c r="F63" s="25">
        <f t="shared" si="13"/>
        <v>3.5431708040747578</v>
      </c>
    </row>
    <row r="64" spans="1:6" x14ac:dyDescent="0.2">
      <c r="A64" s="22"/>
      <c r="B64" s="23" t="s">
        <v>55</v>
      </c>
      <c r="C64" s="24">
        <v>419.71</v>
      </c>
      <c r="D64" s="25">
        <f t="shared" si="11"/>
        <v>0.22446689113355678</v>
      </c>
      <c r="E64" s="25">
        <f t="shared" si="12"/>
        <v>1.2032214506172645</v>
      </c>
      <c r="F64" s="25">
        <f t="shared" si="13"/>
        <v>4.2524652872649504</v>
      </c>
    </row>
    <row r="65" spans="1:6" x14ac:dyDescent="0.2">
      <c r="A65" s="22"/>
      <c r="B65" s="23" t="s">
        <v>56</v>
      </c>
      <c r="C65" s="24">
        <v>420.01</v>
      </c>
      <c r="D65" s="25">
        <f>((C65/C64)-1)*100</f>
        <v>7.1477925234098016E-2</v>
      </c>
      <c r="E65" s="25">
        <f>((C65/C$59)-1)*100</f>
        <v>1.2755594135802406</v>
      </c>
      <c r="F65" s="25">
        <f>((C65/C53)-1)*100</f>
        <v>4.3736487661837353</v>
      </c>
    </row>
    <row r="66" spans="1:6" x14ac:dyDescent="0.2">
      <c r="A66" s="22"/>
      <c r="B66" s="23" t="s">
        <v>57</v>
      </c>
      <c r="C66" s="24">
        <v>420.78</v>
      </c>
      <c r="D66" s="25">
        <f t="shared" si="11"/>
        <v>0.18332896835788759</v>
      </c>
      <c r="E66" s="25">
        <f t="shared" si="12"/>
        <v>1.4612268518518379</v>
      </c>
      <c r="F66" s="25">
        <f t="shared" si="13"/>
        <v>3.658266203532623</v>
      </c>
    </row>
    <row r="67" spans="1:6" x14ac:dyDescent="0.2">
      <c r="A67" s="22"/>
      <c r="B67" s="23" t="s">
        <v>58</v>
      </c>
      <c r="C67" s="24">
        <v>421.81</v>
      </c>
      <c r="D67" s="25">
        <f t="shared" si="11"/>
        <v>0.24478349731451576</v>
      </c>
      <c r="E67" s="25">
        <f t="shared" si="12"/>
        <v>1.7095871913580085</v>
      </c>
      <c r="F67" s="25">
        <f t="shared" si="13"/>
        <v>3.5243588170327689</v>
      </c>
    </row>
    <row r="68" spans="1:6" x14ac:dyDescent="0.2">
      <c r="A68" s="22"/>
      <c r="B68" s="23" t="s">
        <v>59</v>
      </c>
      <c r="C68" s="24">
        <v>425.46</v>
      </c>
      <c r="D68" s="25">
        <v>0.86</v>
      </c>
      <c r="E68" s="25">
        <f t="shared" si="12"/>
        <v>2.58969907407407</v>
      </c>
      <c r="F68" s="25">
        <f t="shared" si="13"/>
        <v>4.1594241927191522</v>
      </c>
    </row>
    <row r="69" spans="1:6" x14ac:dyDescent="0.2">
      <c r="A69" s="22"/>
      <c r="B69" s="23" t="s">
        <v>60</v>
      </c>
      <c r="C69" s="24">
        <v>428.13</v>
      </c>
      <c r="D69" s="25">
        <v>0.62</v>
      </c>
      <c r="E69" s="25">
        <f t="shared" si="12"/>
        <v>3.233506944444442</v>
      </c>
      <c r="F69" s="25">
        <f t="shared" si="13"/>
        <v>3.8167753825262496</v>
      </c>
    </row>
    <row r="70" spans="1:6" x14ac:dyDescent="0.2">
      <c r="A70" s="22"/>
      <c r="B70" s="23" t="s">
        <v>4</v>
      </c>
      <c r="C70" s="24">
        <v>427.47</v>
      </c>
      <c r="D70" s="25">
        <f t="shared" si="11"/>
        <v>-0.1541587835470426</v>
      </c>
      <c r="E70" s="25">
        <f t="shared" si="12"/>
        <v>3.07436342592593</v>
      </c>
      <c r="F70" s="25">
        <f t="shared" si="13"/>
        <v>3.5312068589697043</v>
      </c>
    </row>
    <row r="71" spans="1:6" x14ac:dyDescent="0.2">
      <c r="A71" s="43"/>
      <c r="B71" s="44" t="s">
        <v>5</v>
      </c>
      <c r="C71" s="24">
        <v>431.45</v>
      </c>
      <c r="D71" s="25">
        <f t="shared" si="11"/>
        <v>0.93105948955480855</v>
      </c>
      <c r="E71" s="25">
        <f t="shared" si="12"/>
        <v>4.0340470679012252</v>
      </c>
      <c r="F71" s="25">
        <f t="shared" si="13"/>
        <v>4.0340470679012252</v>
      </c>
    </row>
    <row r="72" spans="1:6" x14ac:dyDescent="0.2">
      <c r="A72" s="29">
        <v>2019</v>
      </c>
      <c r="B72" s="32" t="s">
        <v>51</v>
      </c>
      <c r="C72" s="33">
        <v>433.68</v>
      </c>
      <c r="D72" s="34">
        <v>0.51</v>
      </c>
      <c r="E72" s="34">
        <v>0.51</v>
      </c>
      <c r="F72" s="34">
        <f>((C72/C60)-1)*100</f>
        <v>4.3754512635379106</v>
      </c>
    </row>
    <row r="73" spans="1:6" x14ac:dyDescent="0.2">
      <c r="A73" s="22"/>
      <c r="B73" s="23" t="s">
        <v>52</v>
      </c>
      <c r="C73" s="24">
        <v>433.94</v>
      </c>
      <c r="D73" s="25">
        <v>0.05</v>
      </c>
      <c r="E73" s="25">
        <f>((C73/C$71)-1)*100</f>
        <v>0.57712365279869449</v>
      </c>
      <c r="F73" s="25">
        <f t="shared" ref="F73:F76" si="14">((C73/C61)-1)*100</f>
        <v>4.1047909219585899</v>
      </c>
    </row>
    <row r="74" spans="1:6" x14ac:dyDescent="0.2">
      <c r="A74" s="22"/>
      <c r="B74" s="23" t="s">
        <v>53</v>
      </c>
      <c r="C74" s="24">
        <v>433.94</v>
      </c>
      <c r="D74" s="25">
        <f t="shared" ref="D74:D76" si="15">((C74/C73)-1)*100</f>
        <v>0</v>
      </c>
      <c r="E74" s="25">
        <f t="shared" ref="E74:E83" si="16">((C74/C$71)-1)*100</f>
        <v>0.57712365279869449</v>
      </c>
      <c r="F74" s="25">
        <f t="shared" si="14"/>
        <v>3.8531495309209296</v>
      </c>
    </row>
    <row r="75" spans="1:6" ht="11.25" customHeight="1" x14ac:dyDescent="0.2">
      <c r="A75" s="22"/>
      <c r="B75" s="23" t="s">
        <v>54</v>
      </c>
      <c r="C75" s="24">
        <v>434.53</v>
      </c>
      <c r="D75" s="25">
        <v>0.13</v>
      </c>
      <c r="E75" s="25">
        <f t="shared" si="16"/>
        <v>0.71387182755822121</v>
      </c>
      <c r="F75" s="25">
        <f t="shared" si="14"/>
        <v>3.7634023449626186</v>
      </c>
    </row>
    <row r="76" spans="1:6" x14ac:dyDescent="0.2">
      <c r="A76" s="22"/>
      <c r="B76" s="23" t="s">
        <v>55</v>
      </c>
      <c r="C76" s="24">
        <v>434.35</v>
      </c>
      <c r="D76" s="25">
        <f t="shared" si="15"/>
        <v>-4.1424067383133423E-2</v>
      </c>
      <c r="E76" s="25">
        <f t="shared" si="16"/>
        <v>0.67215204542820928</v>
      </c>
      <c r="F76" s="25">
        <f t="shared" si="14"/>
        <v>3.4881227514236057</v>
      </c>
    </row>
    <row r="77" spans="1:6" x14ac:dyDescent="0.2">
      <c r="A77" s="22"/>
      <c r="B77" s="23" t="s">
        <v>56</v>
      </c>
      <c r="C77" s="24">
        <v>435.32</v>
      </c>
      <c r="D77" s="25">
        <f>((C77/C76)-1)*100</f>
        <v>0.22332220559455607</v>
      </c>
      <c r="E77" s="25">
        <f t="shared" si="16"/>
        <v>0.89697531579557843</v>
      </c>
      <c r="F77" s="25">
        <f>((C77/C65)-1)*100</f>
        <v>3.6451513059212903</v>
      </c>
    </row>
    <row r="78" spans="1:6" x14ac:dyDescent="0.2">
      <c r="A78" s="22"/>
      <c r="B78" s="23" t="s">
        <v>57</v>
      </c>
      <c r="C78" s="24">
        <v>438.38</v>
      </c>
      <c r="D78" s="25">
        <f t="shared" ref="D78:D90" si="17">((C78/C77)-1)*100</f>
        <v>0.70293117706514696</v>
      </c>
      <c r="E78" s="25">
        <f t="shared" si="16"/>
        <v>1.6062116120060255</v>
      </c>
      <c r="F78" s="25">
        <f t="shared" ref="F78:F95" si="18">((C78/C66)-1)*100</f>
        <v>4.1827083036266144</v>
      </c>
    </row>
    <row r="79" spans="1:6" x14ac:dyDescent="0.2">
      <c r="A79" s="22"/>
      <c r="B79" s="23" t="s">
        <v>58</v>
      </c>
      <c r="C79" s="24">
        <v>438.53</v>
      </c>
      <c r="D79" s="25">
        <f t="shared" si="17"/>
        <v>3.4216889456639699E-2</v>
      </c>
      <c r="E79" s="25">
        <f>((C79/C$71)-1)*100</f>
        <v>1.6409780971143872</v>
      </c>
      <c r="F79" s="25">
        <f t="shared" si="18"/>
        <v>3.9638699888575379</v>
      </c>
    </row>
    <row r="80" spans="1:6" x14ac:dyDescent="0.2">
      <c r="A80" s="22"/>
      <c r="B80" s="23" t="s">
        <v>59</v>
      </c>
      <c r="C80" s="24">
        <v>436.4</v>
      </c>
      <c r="D80" s="25">
        <v>-0.45</v>
      </c>
      <c r="E80" s="25">
        <f t="shared" si="16"/>
        <v>1.1472940085757388</v>
      </c>
      <c r="F80" s="25">
        <f t="shared" si="18"/>
        <v>2.5713345555398837</v>
      </c>
    </row>
    <row r="81" spans="1:6" x14ac:dyDescent="0.2">
      <c r="A81" s="22"/>
      <c r="B81" s="23" t="s">
        <v>60</v>
      </c>
      <c r="C81" s="24">
        <v>435.75</v>
      </c>
      <c r="D81" s="25">
        <f t="shared" si="17"/>
        <v>-0.14894592117322691</v>
      </c>
      <c r="E81" s="25">
        <f t="shared" si="16"/>
        <v>0.99663923977286739</v>
      </c>
      <c r="F81" s="25">
        <f t="shared" si="18"/>
        <v>1.7798332282250806</v>
      </c>
    </row>
    <row r="82" spans="1:6" x14ac:dyDescent="0.2">
      <c r="A82" s="22"/>
      <c r="B82" s="23" t="s">
        <v>4</v>
      </c>
      <c r="C82" s="24">
        <v>436.3</v>
      </c>
      <c r="D82" s="25">
        <f t="shared" si="17"/>
        <v>0.12621916236374986</v>
      </c>
      <c r="E82" s="25">
        <f t="shared" si="16"/>
        <v>1.1241163518368236</v>
      </c>
      <c r="F82" s="25">
        <f t="shared" si="18"/>
        <v>2.0656420333590608</v>
      </c>
    </row>
    <row r="83" spans="1:6" x14ac:dyDescent="0.2">
      <c r="A83" s="43"/>
      <c r="B83" s="44" t="s">
        <v>5</v>
      </c>
      <c r="C83" s="24">
        <v>436.95</v>
      </c>
      <c r="D83" s="25">
        <f t="shared" si="17"/>
        <v>0.14898005959200766</v>
      </c>
      <c r="E83" s="25">
        <f t="shared" si="16"/>
        <v>1.274771120639695</v>
      </c>
      <c r="F83" s="25">
        <f t="shared" si="18"/>
        <v>1.274771120639695</v>
      </c>
    </row>
    <row r="84" spans="1:6" x14ac:dyDescent="0.2">
      <c r="A84" s="29">
        <v>2020</v>
      </c>
      <c r="B84" s="32" t="s">
        <v>51</v>
      </c>
      <c r="C84" s="33">
        <v>437.01</v>
      </c>
      <c r="D84" s="34">
        <f t="shared" si="17"/>
        <v>1.3731548232054358E-2</v>
      </c>
      <c r="E84" s="34">
        <f>((C84/C$83)-1)*100</f>
        <v>1.3731548232054358E-2</v>
      </c>
      <c r="F84" s="34">
        <f t="shared" si="18"/>
        <v>0.76784726065302067</v>
      </c>
    </row>
    <row r="85" spans="1:6" x14ac:dyDescent="0.2">
      <c r="A85" s="22"/>
      <c r="B85" s="23" t="s">
        <v>52</v>
      </c>
      <c r="C85" s="24">
        <v>437.2</v>
      </c>
      <c r="D85" s="25">
        <f>((C85/C84)-1)*100</f>
        <v>4.3477265966451739E-2</v>
      </c>
      <c r="E85" s="25">
        <f>((C85/C$83)-1)*100</f>
        <v>5.7214784300252397E-2</v>
      </c>
      <c r="F85" s="25">
        <f t="shared" si="18"/>
        <v>0.75125593400009461</v>
      </c>
    </row>
    <row r="86" spans="1:6" x14ac:dyDescent="0.2">
      <c r="A86" s="22"/>
      <c r="B86" s="23" t="s">
        <v>53</v>
      </c>
      <c r="C86" s="24">
        <v>437.14</v>
      </c>
      <c r="D86" s="25">
        <f>((C86/C85)-1)*100</f>
        <v>-1.3723696248857387E-2</v>
      </c>
      <c r="E86" s="25">
        <f>((C86/C$83)-1)*100</f>
        <v>4.3483236068198039E-2</v>
      </c>
      <c r="F86" s="25">
        <f t="shared" si="18"/>
        <v>0.73742913766881024</v>
      </c>
    </row>
    <row r="87" spans="1:6" x14ac:dyDescent="0.2">
      <c r="A87" s="22"/>
      <c r="B87" s="23" t="s">
        <v>54</v>
      </c>
      <c r="C87" s="24">
        <v>439.05</v>
      </c>
      <c r="D87" s="25">
        <f>((C87/C86)-1)*100</f>
        <v>0.43693096033308176</v>
      </c>
      <c r="E87" s="25">
        <f>((C87/C$83)-1)*100</f>
        <v>0.48060418812221339</v>
      </c>
      <c r="F87" s="25">
        <f t="shared" si="18"/>
        <v>1.0402043587324217</v>
      </c>
    </row>
    <row r="88" spans="1:6" x14ac:dyDescent="0.2">
      <c r="A88" s="22"/>
      <c r="B88" s="23" t="s">
        <v>55</v>
      </c>
      <c r="C88" s="24">
        <v>434.88</v>
      </c>
      <c r="D88" s="25">
        <f>((C88/C87)-1)*100</f>
        <v>-0.94977792962077645</v>
      </c>
      <c r="E88" s="25">
        <f>((C88/C$83)-1)*100</f>
        <v>-0.47373841400617511</v>
      </c>
      <c r="F88" s="25">
        <f t="shared" si="18"/>
        <v>0.1220214113042406</v>
      </c>
    </row>
    <row r="89" spans="1:6" x14ac:dyDescent="0.2">
      <c r="A89" s="22"/>
      <c r="B89" s="23" t="s">
        <v>56</v>
      </c>
      <c r="C89" s="24">
        <v>444.72</v>
      </c>
      <c r="D89" s="25">
        <f t="shared" si="17"/>
        <v>2.2626931567329089</v>
      </c>
      <c r="E89" s="25">
        <f t="shared" ref="E89:E95" si="19">((C89/C$83)-1)*100</f>
        <v>1.7782354960521829</v>
      </c>
      <c r="F89" s="25">
        <f t="shared" si="18"/>
        <v>2.1593310668014398</v>
      </c>
    </row>
    <row r="90" spans="1:6" ht="16.5" customHeight="1" x14ac:dyDescent="0.2">
      <c r="A90" s="22"/>
      <c r="B90" s="23" t="s">
        <v>57</v>
      </c>
      <c r="C90" s="24">
        <v>450.69</v>
      </c>
      <c r="D90" s="25">
        <f t="shared" si="17"/>
        <v>1.3424177010253668</v>
      </c>
      <c r="E90" s="25">
        <f t="shared" si="19"/>
        <v>3.1445245451424686</v>
      </c>
      <c r="F90" s="25">
        <f t="shared" si="18"/>
        <v>2.80806606140791</v>
      </c>
    </row>
    <row r="91" spans="1:6" x14ac:dyDescent="0.2">
      <c r="A91" s="22"/>
      <c r="B91" s="23" t="s">
        <v>58</v>
      </c>
      <c r="C91" s="24">
        <v>468.08</v>
      </c>
      <c r="D91" s="25">
        <f>((C91/C90)-1)*100</f>
        <v>3.8585280347910977</v>
      </c>
      <c r="E91" s="25">
        <f>((C91/C$83)-1)*100</f>
        <v>7.1243849410687732</v>
      </c>
      <c r="F91" s="25">
        <f>((C91/C79)-1)*100</f>
        <v>6.7384215447061857</v>
      </c>
    </row>
    <row r="92" spans="1:6" x14ac:dyDescent="0.2">
      <c r="A92" s="22"/>
      <c r="B92" s="23" t="s">
        <v>59</v>
      </c>
      <c r="C92" s="24">
        <v>469.18</v>
      </c>
      <c r="D92" s="25">
        <v>0.23</v>
      </c>
      <c r="E92" s="25">
        <f>((C92/C$83)-1)*100</f>
        <v>7.3761299919899326</v>
      </c>
      <c r="F92" s="25">
        <f>((C92/C80)-1)*100</f>
        <v>7.5114573785517891</v>
      </c>
    </row>
    <row r="93" spans="1:6" x14ac:dyDescent="0.2">
      <c r="A93" s="22"/>
      <c r="B93" s="23" t="s">
        <v>60</v>
      </c>
      <c r="C93" s="24">
        <v>473.65</v>
      </c>
      <c r="D93" s="25">
        <f>((C93/C92)-1)*100</f>
        <v>0.9527260326527065</v>
      </c>
      <c r="E93" s="25">
        <f>((C93/C$83)-1)*100</f>
        <v>8.3991303352786382</v>
      </c>
      <c r="F93" s="25">
        <f>((C93/C81)-1)*100</f>
        <v>8.6976477337923122</v>
      </c>
    </row>
    <row r="94" spans="1:6" x14ac:dyDescent="0.2">
      <c r="A94" s="22"/>
      <c r="B94" s="23" t="s">
        <v>4</v>
      </c>
      <c r="C94" s="24">
        <v>508.08</v>
      </c>
      <c r="D94" s="25">
        <v>7.26</v>
      </c>
      <c r="E94" s="25">
        <f>((C94/C$83)-1)*100</f>
        <v>16.27875042911089</v>
      </c>
      <c r="F94" s="25">
        <f>((C94/C82)-1)*100</f>
        <v>16.451982580793036</v>
      </c>
    </row>
    <row r="95" spans="1:6" x14ac:dyDescent="0.2">
      <c r="A95" s="43"/>
      <c r="B95" s="44" t="s">
        <v>5</v>
      </c>
      <c r="C95" s="26">
        <v>535.96</v>
      </c>
      <c r="D95" s="45">
        <v>5.48</v>
      </c>
      <c r="E95" s="45">
        <f t="shared" si="19"/>
        <v>22.659343174276248</v>
      </c>
      <c r="F95" s="45">
        <f t="shared" si="18"/>
        <v>22.659343174276248</v>
      </c>
    </row>
    <row r="96" spans="1:6" x14ac:dyDescent="0.2">
      <c r="A96" s="29">
        <v>2021</v>
      </c>
      <c r="B96" s="32" t="s">
        <v>51</v>
      </c>
      <c r="C96" s="33">
        <v>563.1</v>
      </c>
      <c r="D96" s="34">
        <f t="shared" ref="D96" si="20">((C96/C95)-1)*100</f>
        <v>5.0638107321441916</v>
      </c>
      <c r="E96" s="34">
        <f t="shared" ref="E96:E101" si="21">((C96/C$95)-1)*100</f>
        <v>5.0638107321441916</v>
      </c>
      <c r="F96" s="34">
        <f t="shared" ref="F96" si="22">((C96/C84)-1)*100</f>
        <v>28.852886661632461</v>
      </c>
    </row>
    <row r="97" spans="1:6" x14ac:dyDescent="0.2">
      <c r="A97" s="22"/>
      <c r="B97" s="23" t="s">
        <v>52</v>
      </c>
      <c r="C97" s="24">
        <v>563.41999999999996</v>
      </c>
      <c r="D97" s="25">
        <v>0.05</v>
      </c>
      <c r="E97" s="25">
        <f t="shared" si="21"/>
        <v>5.1235166803492715</v>
      </c>
      <c r="F97" s="25">
        <f t="shared" ref="F97:F105" si="23">((C97/C85)-1)*100</f>
        <v>28.870082342177493</v>
      </c>
    </row>
    <row r="98" spans="1:6" x14ac:dyDescent="0.2">
      <c r="A98" s="22"/>
      <c r="B98" s="23" t="s">
        <v>53</v>
      </c>
      <c r="C98" s="24">
        <v>587.79</v>
      </c>
      <c r="D98" s="25">
        <v>4.25</v>
      </c>
      <c r="E98" s="25">
        <f t="shared" si="21"/>
        <v>9.6704977983431473</v>
      </c>
      <c r="F98" s="25">
        <f t="shared" si="23"/>
        <v>34.46264354668984</v>
      </c>
    </row>
    <row r="99" spans="1:6" x14ac:dyDescent="0.2">
      <c r="A99" s="22"/>
      <c r="B99" s="23" t="s">
        <v>54</v>
      </c>
      <c r="C99" s="24">
        <v>579.41999999999996</v>
      </c>
      <c r="D99" s="25">
        <v>-1.44</v>
      </c>
      <c r="E99" s="25">
        <f t="shared" si="21"/>
        <v>8.1088140906037545</v>
      </c>
      <c r="F99" s="25">
        <f t="shared" si="23"/>
        <v>31.971301674069007</v>
      </c>
    </row>
    <row r="100" spans="1:6" x14ac:dyDescent="0.2">
      <c r="A100" s="22"/>
      <c r="B100" s="23" t="s">
        <v>55</v>
      </c>
      <c r="C100" s="24">
        <v>597.05999999999995</v>
      </c>
      <c r="D100" s="25">
        <f>((C100/C99)-1)*100</f>
        <v>3.0444237340788938</v>
      </c>
      <c r="E100" s="25">
        <f t="shared" si="21"/>
        <v>11.400104485409335</v>
      </c>
      <c r="F100" s="25">
        <f t="shared" si="23"/>
        <v>37.293046357615879</v>
      </c>
    </row>
    <row r="101" spans="1:6" x14ac:dyDescent="0.2">
      <c r="A101" s="22"/>
      <c r="B101" s="23" t="s">
        <v>56</v>
      </c>
      <c r="C101" s="24">
        <v>600.47</v>
      </c>
      <c r="D101" s="25">
        <f>((C101/C100)-1)*100</f>
        <v>0.57113187954311861</v>
      </c>
      <c r="E101" s="25">
        <f t="shared" si="21"/>
        <v>12.036345995969855</v>
      </c>
      <c r="F101" s="25">
        <f t="shared" si="23"/>
        <v>35.022036337470766</v>
      </c>
    </row>
    <row r="102" spans="1:6" ht="13.5" customHeight="1" x14ac:dyDescent="0.2">
      <c r="A102" s="22"/>
      <c r="B102" s="23" t="s">
        <v>57</v>
      </c>
      <c r="C102" s="24">
        <v>627.83000000000004</v>
      </c>
      <c r="D102" s="25">
        <v>4.55</v>
      </c>
      <c r="E102" s="25">
        <f>((C102/C$95)-1)*100</f>
        <v>17.141204567505032</v>
      </c>
      <c r="F102" s="25">
        <f t="shared" si="23"/>
        <v>39.304178038119339</v>
      </c>
    </row>
    <row r="103" spans="1:6" ht="15" customHeight="1" x14ac:dyDescent="0.2">
      <c r="A103" s="22"/>
      <c r="B103" s="23" t="s">
        <v>58</v>
      </c>
      <c r="C103" s="24">
        <v>656.52</v>
      </c>
      <c r="D103" s="25">
        <f t="shared" ref="D103:D111" si="24">((C103/C102)-1)*100</f>
        <v>4.5697083605434452</v>
      </c>
      <c r="E103" s="25">
        <f t="shared" ref="E103:E107" si="25">((C103/C$95)-1)*100</f>
        <v>22.494215986267619</v>
      </c>
      <c r="F103" s="25">
        <f t="shared" si="23"/>
        <v>40.258075542642288</v>
      </c>
    </row>
    <row r="104" spans="1:6" x14ac:dyDescent="0.2">
      <c r="A104" s="22"/>
      <c r="B104" s="23" t="s">
        <v>59</v>
      </c>
      <c r="C104" s="24">
        <v>657.84</v>
      </c>
      <c r="D104" s="25">
        <f t="shared" si="24"/>
        <v>0.20106013525864608</v>
      </c>
      <c r="E104" s="25">
        <f t="shared" si="25"/>
        <v>22.740503022613634</v>
      </c>
      <c r="F104" s="25">
        <f t="shared" si="23"/>
        <v>40.210580161132192</v>
      </c>
    </row>
    <row r="105" spans="1:6" ht="13.5" customHeight="1" x14ac:dyDescent="0.2">
      <c r="A105" s="22"/>
      <c r="B105" s="23" t="s">
        <v>60</v>
      </c>
      <c r="C105" s="24">
        <v>658.5</v>
      </c>
      <c r="D105" s="25">
        <f t="shared" si="24"/>
        <v>0.10032834731850127</v>
      </c>
      <c r="E105" s="25">
        <f t="shared" si="25"/>
        <v>22.863646540786608</v>
      </c>
      <c r="F105" s="25">
        <f t="shared" si="23"/>
        <v>39.026707484429444</v>
      </c>
    </row>
    <row r="106" spans="1:6" x14ac:dyDescent="0.2">
      <c r="A106" s="22"/>
      <c r="B106" s="23" t="s">
        <v>4</v>
      </c>
      <c r="C106" s="24">
        <v>727.38</v>
      </c>
      <c r="D106" s="25">
        <v>10.57</v>
      </c>
      <c r="E106" s="25">
        <f>((C106/C$95)-1)*100</f>
        <v>35.715351891932222</v>
      </c>
      <c r="F106" s="25">
        <f>((C106/C94)-1)*100</f>
        <v>43.162494095418054</v>
      </c>
    </row>
    <row r="107" spans="1:6" x14ac:dyDescent="0.2">
      <c r="A107" s="43"/>
      <c r="B107" s="44" t="s">
        <v>5</v>
      </c>
      <c r="C107" s="26">
        <v>730.44</v>
      </c>
      <c r="D107" s="45">
        <f t="shared" si="24"/>
        <v>0.42068794852760938</v>
      </c>
      <c r="E107" s="45">
        <f t="shared" si="25"/>
        <v>36.28629002164341</v>
      </c>
      <c r="F107" s="45">
        <f t="shared" ref="F107:F116" si="26">((C107/C95)-1)*100</f>
        <v>36.28629002164341</v>
      </c>
    </row>
    <row r="108" spans="1:6" x14ac:dyDescent="0.2">
      <c r="A108" s="29">
        <v>2022</v>
      </c>
      <c r="B108" s="32" t="s">
        <v>51</v>
      </c>
      <c r="C108" s="33">
        <v>746.86</v>
      </c>
      <c r="D108" s="34">
        <v>2.2400000000000002</v>
      </c>
      <c r="E108" s="34">
        <v>2.2400000000000002</v>
      </c>
      <c r="F108" s="34">
        <f t="shared" si="26"/>
        <v>32.633635233528665</v>
      </c>
    </row>
    <row r="109" spans="1:6" x14ac:dyDescent="0.2">
      <c r="A109" s="22"/>
      <c r="B109" s="23" t="s">
        <v>52</v>
      </c>
      <c r="C109" s="24">
        <v>744.06</v>
      </c>
      <c r="D109" s="25">
        <f t="shared" si="24"/>
        <v>-0.37490292692071714</v>
      </c>
      <c r="E109" s="25">
        <f t="shared" ref="E109:E119" si="27">((C109/C$107)-1)*100</f>
        <v>1.8646295383604183</v>
      </c>
      <c r="F109" s="25">
        <f t="shared" si="26"/>
        <v>32.061339675552873</v>
      </c>
    </row>
    <row r="110" spans="1:6" x14ac:dyDescent="0.2">
      <c r="A110" s="22"/>
      <c r="B110" s="23" t="s">
        <v>53</v>
      </c>
      <c r="C110" s="24">
        <v>760.35</v>
      </c>
      <c r="D110" s="25">
        <f>((C110/C109)-1)*100</f>
        <v>2.1893395693895812</v>
      </c>
      <c r="E110" s="25">
        <f>((C110/C$107)-1)*100</f>
        <v>4.0947921800558618</v>
      </c>
      <c r="F110" s="25">
        <f>((C110/C98)-1)*100</f>
        <v>29.357423569642236</v>
      </c>
    </row>
    <row r="111" spans="1:6" x14ac:dyDescent="0.2">
      <c r="A111" s="22"/>
      <c r="B111" s="23" t="s">
        <v>54</v>
      </c>
      <c r="C111" s="24">
        <v>762.78</v>
      </c>
      <c r="D111" s="25">
        <f t="shared" si="24"/>
        <v>0.31958966265535071</v>
      </c>
      <c r="E111" s="25">
        <f t="shared" si="27"/>
        <v>4.4274683752258737</v>
      </c>
      <c r="F111" s="25">
        <f t="shared" si="26"/>
        <v>31.645438541990266</v>
      </c>
    </row>
    <row r="112" spans="1:6" x14ac:dyDescent="0.2">
      <c r="A112" s="22"/>
      <c r="B112" s="23" t="s">
        <v>55</v>
      </c>
      <c r="C112" s="24">
        <v>769.03</v>
      </c>
      <c r="D112" s="25">
        <f>((C112/C111)-1)*100</f>
        <v>0.81937124727968769</v>
      </c>
      <c r="E112" s="25">
        <f t="shared" si="27"/>
        <v>5.2831170253545778</v>
      </c>
      <c r="F112" s="25">
        <f t="shared" si="26"/>
        <v>28.80280038857066</v>
      </c>
    </row>
    <row r="113" spans="1:6" x14ac:dyDescent="0.2">
      <c r="A113" s="22"/>
      <c r="B113" s="23" t="s">
        <v>56</v>
      </c>
      <c r="C113" s="24">
        <v>775.39</v>
      </c>
      <c r="D113" s="25">
        <f t="shared" ref="D113:D118" si="28">((C113/C112)-1)*100</f>
        <v>0.82701585113715836</v>
      </c>
      <c r="E113" s="25">
        <f t="shared" si="27"/>
        <v>6.1538250917255288</v>
      </c>
      <c r="F113" s="25">
        <f t="shared" si="26"/>
        <v>29.130514430362876</v>
      </c>
    </row>
    <row r="114" spans="1:6" ht="13.5" customHeight="1" x14ac:dyDescent="0.2">
      <c r="A114" s="22"/>
      <c r="B114" s="23" t="s">
        <v>57</v>
      </c>
      <c r="C114" s="24">
        <v>780.35</v>
      </c>
      <c r="D114" s="25">
        <f t="shared" si="28"/>
        <v>0.63967809747353943</v>
      </c>
      <c r="E114" s="25">
        <f t="shared" si="27"/>
        <v>6.8328678604676618</v>
      </c>
      <c r="F114" s="25">
        <f t="shared" si="26"/>
        <v>24.293200388640223</v>
      </c>
    </row>
    <row r="115" spans="1:6" ht="15" customHeight="1" x14ac:dyDescent="0.2">
      <c r="A115" s="22"/>
      <c r="B115" s="23" t="s">
        <v>58</v>
      </c>
      <c r="C115" s="24">
        <v>784.18</v>
      </c>
      <c r="D115" s="25">
        <f t="shared" si="28"/>
        <v>0.49080540782981963</v>
      </c>
      <c r="E115" s="25">
        <f t="shared" si="27"/>
        <v>7.3572093532665139</v>
      </c>
      <c r="F115" s="25">
        <f t="shared" si="26"/>
        <v>19.444952172058727</v>
      </c>
    </row>
    <row r="116" spans="1:6" x14ac:dyDescent="0.2">
      <c r="A116" s="22"/>
      <c r="B116" s="23" t="s">
        <v>59</v>
      </c>
      <c r="C116" s="24">
        <v>802.55</v>
      </c>
      <c r="D116" s="25">
        <f t="shared" si="28"/>
        <v>2.3425744089367262</v>
      </c>
      <c r="E116" s="25">
        <f t="shared" si="27"/>
        <v>9.8721318657247537</v>
      </c>
      <c r="F116" s="25">
        <f t="shared" si="26"/>
        <v>21.997750212817692</v>
      </c>
    </row>
    <row r="117" spans="1:6" ht="13.5" customHeight="1" x14ac:dyDescent="0.2">
      <c r="A117" s="22"/>
      <c r="B117" s="23" t="s">
        <v>60</v>
      </c>
      <c r="C117" s="24">
        <v>777.55</v>
      </c>
      <c r="D117" s="25">
        <f>((C117/C116)-1)*100</f>
        <v>-3.1150707121051613</v>
      </c>
      <c r="E117" s="25">
        <f>((C117/C$107)-1)*100</f>
        <v>6.4495372652100036</v>
      </c>
      <c r="F117" s="25">
        <f>((C117/C105)-1)*100</f>
        <v>18.078967350037956</v>
      </c>
    </row>
    <row r="118" spans="1:6" x14ac:dyDescent="0.2">
      <c r="A118" s="22"/>
      <c r="B118" s="23" t="s">
        <v>4</v>
      </c>
      <c r="C118" s="24">
        <v>753.49</v>
      </c>
      <c r="D118" s="25">
        <f t="shared" si="28"/>
        <v>-3.0943347694681989</v>
      </c>
      <c r="E118" s="25">
        <f t="shared" si="27"/>
        <v>3.1556322216746091</v>
      </c>
      <c r="F118" s="25">
        <f>((C118/C106)-1)*100</f>
        <v>3.5895955346586295</v>
      </c>
    </row>
    <row r="119" spans="1:6" x14ac:dyDescent="0.2">
      <c r="A119" s="43"/>
      <c r="B119" s="44" t="s">
        <v>5</v>
      </c>
      <c r="C119" s="26">
        <v>753.75</v>
      </c>
      <c r="D119" s="45">
        <f t="shared" ref="D119" si="29">((C119/C118)-1)*100</f>
        <v>3.4506098289299736E-2</v>
      </c>
      <c r="E119" s="45">
        <f t="shared" si="27"/>
        <v>3.191227205519942</v>
      </c>
      <c r="F119" s="45">
        <f t="shared" ref="F119" si="30">((C119/C107)-1)*100</f>
        <v>3.191227205519942</v>
      </c>
    </row>
    <row r="120" spans="1:6" x14ac:dyDescent="0.2">
      <c r="A120" s="29">
        <v>2023</v>
      </c>
      <c r="B120" s="32" t="s">
        <v>51</v>
      </c>
      <c r="C120" s="33">
        <v>754.27</v>
      </c>
      <c r="D120" s="34">
        <f t="shared" ref="D120:D131" si="31">((C120/C119)-1)*100</f>
        <v>6.8988391376456626E-2</v>
      </c>
      <c r="E120" s="34">
        <f>((C120/$C$119)-1)*100</f>
        <v>6.8988391376456626E-2</v>
      </c>
      <c r="F120" s="34">
        <f t="shared" ref="F120:F131" si="32">((C120/C108)-1)*100</f>
        <v>0.99215381731514452</v>
      </c>
    </row>
    <row r="121" spans="1:6" x14ac:dyDescent="0.2">
      <c r="A121" s="22"/>
      <c r="B121" s="23" t="s">
        <v>52</v>
      </c>
      <c r="C121" s="24">
        <v>756.24</v>
      </c>
      <c r="D121" s="25">
        <f t="shared" si="31"/>
        <v>0.26117968366765609</v>
      </c>
      <c r="E121" s="25">
        <f t="shared" ref="E121:E131" si="33">((C121/$C$119)-1)*100</f>
        <v>0.33034825870645879</v>
      </c>
      <c r="F121" s="25">
        <f t="shared" si="32"/>
        <v>1.6369647609063787</v>
      </c>
    </row>
    <row r="122" spans="1:6" x14ac:dyDescent="0.2">
      <c r="A122" s="22"/>
      <c r="B122" s="23" t="s">
        <v>53</v>
      </c>
      <c r="C122" s="24">
        <v>733.12</v>
      </c>
      <c r="D122" s="25">
        <f>((C122/C121)-1)*100</f>
        <v>-3.0572305088331753</v>
      </c>
      <c r="E122" s="25">
        <f>((C122/$C$119)-1)*100</f>
        <v>-2.736981757877277</v>
      </c>
      <c r="F122" s="25">
        <f>((C122/C110)-1)*100</f>
        <v>-3.5812454790557058</v>
      </c>
    </row>
    <row r="123" spans="1:6" x14ac:dyDescent="0.2">
      <c r="A123" s="22"/>
      <c r="B123" s="23" t="s">
        <v>54</v>
      </c>
      <c r="C123" s="24">
        <v>727.5</v>
      </c>
      <c r="D123" s="25">
        <f t="shared" si="31"/>
        <v>-0.7665866433871682</v>
      </c>
      <c r="E123" s="25">
        <f t="shared" si="33"/>
        <v>-3.4825870646766122</v>
      </c>
      <c r="F123" s="25">
        <f t="shared" si="32"/>
        <v>-4.6251868166443781</v>
      </c>
    </row>
    <row r="124" spans="1:6" x14ac:dyDescent="0.2">
      <c r="A124" s="22"/>
      <c r="B124" s="23" t="s">
        <v>55</v>
      </c>
      <c r="C124" s="24">
        <v>752.31</v>
      </c>
      <c r="D124" s="25">
        <f t="shared" si="31"/>
        <v>3.4103092783505096</v>
      </c>
      <c r="E124" s="25">
        <f t="shared" si="33"/>
        <v>-0.19104477611940895</v>
      </c>
      <c r="F124" s="25">
        <f t="shared" si="32"/>
        <v>-2.1741674577064662</v>
      </c>
    </row>
    <row r="125" spans="1:6" x14ac:dyDescent="0.2">
      <c r="A125" s="22"/>
      <c r="B125" s="23" t="s">
        <v>56</v>
      </c>
      <c r="C125" s="24">
        <v>725.13</v>
      </c>
      <c r="D125" s="25">
        <f>((C125/C124)-1)*100</f>
        <v>-3.6128723531522855</v>
      </c>
      <c r="E125" s="25">
        <f>((C125/$C$119)-1)*100</f>
        <v>-3.7970149253731322</v>
      </c>
      <c r="F125" s="25">
        <f>((C125/C113)-1)*100</f>
        <v>-6.4818994312539457</v>
      </c>
    </row>
    <row r="126" spans="1:6" ht="13.5" customHeight="1" x14ac:dyDescent="0.2">
      <c r="A126" s="22"/>
      <c r="B126" s="23" t="s">
        <v>57</v>
      </c>
      <c r="C126" s="24">
        <v>730.35</v>
      </c>
      <c r="D126" s="25">
        <f t="shared" si="31"/>
        <v>0.7198709196971631</v>
      </c>
      <c r="E126" s="25">
        <f t="shared" si="33"/>
        <v>-3.1044776119402928</v>
      </c>
      <c r="F126" s="25">
        <f t="shared" si="32"/>
        <v>-6.4073813032613618</v>
      </c>
    </row>
    <row r="127" spans="1:6" ht="15" customHeight="1" x14ac:dyDescent="0.2">
      <c r="A127" s="22"/>
      <c r="B127" s="23" t="s">
        <v>58</v>
      </c>
      <c r="C127" s="24">
        <v>717.57</v>
      </c>
      <c r="D127" s="25">
        <f t="shared" si="31"/>
        <v>-1.7498459642637076</v>
      </c>
      <c r="E127" s="25">
        <f t="shared" si="33"/>
        <v>-4.7999999999999936</v>
      </c>
      <c r="F127" s="25">
        <f t="shared" si="32"/>
        <v>-8.4942232650666796</v>
      </c>
    </row>
    <row r="128" spans="1:6" x14ac:dyDescent="0.2">
      <c r="A128" s="22"/>
      <c r="B128" s="23" t="s">
        <v>59</v>
      </c>
      <c r="C128" s="24">
        <v>732.21</v>
      </c>
      <c r="D128" s="25">
        <f t="shared" si="31"/>
        <v>2.0402190727037084</v>
      </c>
      <c r="E128" s="25">
        <f t="shared" si="33"/>
        <v>-2.8577114427860595</v>
      </c>
      <c r="F128" s="25">
        <f t="shared" si="32"/>
        <v>-8.7645629555790805</v>
      </c>
    </row>
    <row r="129" spans="1:6" ht="13.5" customHeight="1" x14ac:dyDescent="0.2">
      <c r="A129" s="22"/>
      <c r="B129" s="23" t="s">
        <v>60</v>
      </c>
      <c r="C129" s="24">
        <v>749.66</v>
      </c>
      <c r="D129" s="25">
        <f t="shared" si="31"/>
        <v>2.3831960776280026</v>
      </c>
      <c r="E129" s="25">
        <f t="shared" si="33"/>
        <v>-0.5426202321724749</v>
      </c>
      <c r="F129" s="25">
        <f t="shared" si="32"/>
        <v>-3.5869075943669171</v>
      </c>
    </row>
    <row r="130" spans="1:6" x14ac:dyDescent="0.2">
      <c r="A130" s="22"/>
      <c r="B130" s="23" t="s">
        <v>4</v>
      </c>
      <c r="C130" s="24">
        <v>749.87</v>
      </c>
      <c r="D130" s="25">
        <f t="shared" si="31"/>
        <v>2.8012699090251836E-2</v>
      </c>
      <c r="E130" s="25">
        <f t="shared" si="33"/>
        <v>-0.51475953565506272</v>
      </c>
      <c r="F130" s="25">
        <f t="shared" si="32"/>
        <v>-0.48043106079709297</v>
      </c>
    </row>
    <row r="131" spans="1:6" x14ac:dyDescent="0.2">
      <c r="A131" s="43"/>
      <c r="B131" s="44" t="s">
        <v>5</v>
      </c>
      <c r="C131" s="26">
        <v>749.5</v>
      </c>
      <c r="D131" s="45">
        <f t="shared" si="31"/>
        <v>-4.934188592689015E-2</v>
      </c>
      <c r="E131" s="45">
        <f t="shared" si="33"/>
        <v>-0.56384742951907096</v>
      </c>
      <c r="F131" s="45">
        <f t="shared" si="32"/>
        <v>-0.56384742951907096</v>
      </c>
    </row>
    <row r="132" spans="1:6" x14ac:dyDescent="0.2">
      <c r="A132" s="29">
        <v>2024</v>
      </c>
      <c r="B132" s="32" t="s">
        <v>51</v>
      </c>
      <c r="C132" s="41">
        <v>745.74</v>
      </c>
      <c r="D132" s="41">
        <f t="shared" ref="D132:D139" si="34">((C132/C131)-1)*100</f>
        <v>-0.50166777851901045</v>
      </c>
      <c r="E132" s="41">
        <f t="shared" ref="E132:E142" si="35">((C132/C$131)-1)*100</f>
        <v>-0.50166777851901045</v>
      </c>
      <c r="F132" s="41">
        <f t="shared" ref="F132:F142" si="36">((C132/C120)-1)*100</f>
        <v>-1.1308947724289697</v>
      </c>
    </row>
    <row r="133" spans="1:6" x14ac:dyDescent="0.2">
      <c r="A133" s="22"/>
      <c r="B133" s="23" t="s">
        <v>52</v>
      </c>
      <c r="C133" s="40">
        <v>728.99</v>
      </c>
      <c r="D133" s="40">
        <f t="shared" si="34"/>
        <v>-2.2460911309571729</v>
      </c>
      <c r="E133" s="40">
        <f t="shared" si="35"/>
        <v>-2.7364909939959992</v>
      </c>
      <c r="F133" s="40">
        <f t="shared" si="36"/>
        <v>-3.6033534327726602</v>
      </c>
    </row>
    <row r="134" spans="1:6" x14ac:dyDescent="0.2">
      <c r="A134" s="22"/>
      <c r="B134" s="23" t="s">
        <v>53</v>
      </c>
      <c r="C134" s="40">
        <v>728.69</v>
      </c>
      <c r="D134" s="40">
        <f t="shared" si="34"/>
        <v>-4.1152827885149179E-2</v>
      </c>
      <c r="E134" s="40">
        <f t="shared" si="35"/>
        <v>-2.7765176784522949</v>
      </c>
      <c r="F134" s="40">
        <f t="shared" si="36"/>
        <v>-0.60426669576603143</v>
      </c>
    </row>
    <row r="135" spans="1:6" x14ac:dyDescent="0.2">
      <c r="A135" s="22"/>
      <c r="B135" s="23" t="s">
        <v>54</v>
      </c>
      <c r="C135" s="40">
        <v>746.82</v>
      </c>
      <c r="D135" s="40">
        <f t="shared" si="34"/>
        <v>2.4880264584391076</v>
      </c>
      <c r="E135" s="40">
        <f t="shared" si="35"/>
        <v>-0.35757171447631242</v>
      </c>
      <c r="F135" s="40">
        <f t="shared" si="36"/>
        <v>2.6556701030927998</v>
      </c>
    </row>
    <row r="136" spans="1:6" ht="11.25" customHeight="1" x14ac:dyDescent="0.2">
      <c r="A136" s="22"/>
      <c r="B136" s="23" t="s">
        <v>55</v>
      </c>
      <c r="C136" s="40">
        <v>752.25</v>
      </c>
      <c r="D136" s="40">
        <f t="shared" si="34"/>
        <v>0.7270828312043065</v>
      </c>
      <c r="E136" s="40">
        <f t="shared" si="35"/>
        <v>0.36691127418277958</v>
      </c>
      <c r="F136" s="40">
        <f t="shared" si="36"/>
        <v>-7.9754356581696051E-3</v>
      </c>
    </row>
    <row r="137" spans="1:6" x14ac:dyDescent="0.2">
      <c r="A137" s="22"/>
      <c r="B137" s="23" t="s">
        <v>56</v>
      </c>
      <c r="C137" s="40">
        <v>751.89</v>
      </c>
      <c r="D137" s="40">
        <f t="shared" si="34"/>
        <v>-4.7856430707882147E-2</v>
      </c>
      <c r="E137" s="40">
        <f t="shared" si="35"/>
        <v>0.31887925283522467</v>
      </c>
      <c r="F137" s="40">
        <f t="shared" si="36"/>
        <v>3.6903727607463521</v>
      </c>
    </row>
    <row r="138" spans="1:6" x14ac:dyDescent="0.2">
      <c r="A138" s="22"/>
      <c r="B138" s="23" t="s">
        <v>57</v>
      </c>
      <c r="C138" s="40">
        <v>769.28</v>
      </c>
      <c r="D138" s="40">
        <f t="shared" si="34"/>
        <v>2.3128383141150843</v>
      </c>
      <c r="E138" s="40">
        <f t="shared" si="35"/>
        <v>2.6390927284856591</v>
      </c>
      <c r="F138" s="40">
        <f t="shared" si="36"/>
        <v>5.3303210789347411</v>
      </c>
    </row>
    <row r="139" spans="1:6" x14ac:dyDescent="0.2">
      <c r="A139" s="22"/>
      <c r="B139" s="23" t="s">
        <v>58</v>
      </c>
      <c r="C139" s="40">
        <v>778.86</v>
      </c>
      <c r="D139" s="40">
        <f t="shared" si="34"/>
        <v>1.2453202995008406</v>
      </c>
      <c r="E139" s="40">
        <f t="shared" si="35"/>
        <v>3.9172781854569738</v>
      </c>
      <c r="F139" s="40">
        <f t="shared" si="36"/>
        <v>8.5413269785526111</v>
      </c>
    </row>
    <row r="140" spans="1:6" x14ac:dyDescent="0.2">
      <c r="A140" s="22"/>
      <c r="B140" s="23" t="s">
        <v>59</v>
      </c>
      <c r="C140" s="40">
        <v>796.36</v>
      </c>
      <c r="D140" s="40">
        <f t="shared" ref="D140" si="37">((C140/C139)-1)*100</f>
        <v>2.2468736358267183</v>
      </c>
      <c r="E140" s="40">
        <f t="shared" si="35"/>
        <v>6.2521681120747186</v>
      </c>
      <c r="F140" s="40">
        <f t="shared" si="36"/>
        <v>8.7611477581568167</v>
      </c>
    </row>
    <row r="141" spans="1:6" x14ac:dyDescent="0.2">
      <c r="A141" s="22"/>
      <c r="B141" s="23" t="s">
        <v>60</v>
      </c>
      <c r="C141" s="40">
        <v>798.95</v>
      </c>
      <c r="D141" s="40">
        <f t="shared" ref="D141:D150" si="38">((C141/C140)-1)*100</f>
        <v>0.32522979556983689</v>
      </c>
      <c r="E141" s="40">
        <f t="shared" si="35"/>
        <v>6.5977318212141478</v>
      </c>
      <c r="F141" s="40">
        <f t="shared" si="36"/>
        <v>6.574980657898255</v>
      </c>
    </row>
    <row r="142" spans="1:6" x14ac:dyDescent="0.2">
      <c r="A142" s="22"/>
      <c r="B142" s="23" t="s">
        <v>4</v>
      </c>
      <c r="C142" s="40">
        <v>799.15</v>
      </c>
      <c r="D142" s="40">
        <f t="shared" si="38"/>
        <v>2.5032855622986183E-2</v>
      </c>
      <c r="E142" s="40">
        <f t="shared" si="35"/>
        <v>6.6244162775183524</v>
      </c>
      <c r="F142" s="40">
        <f t="shared" si="36"/>
        <v>6.5718057796684715</v>
      </c>
    </row>
    <row r="143" spans="1:6" x14ac:dyDescent="0.2">
      <c r="A143" s="43"/>
      <c r="B143" s="44" t="s">
        <v>5</v>
      </c>
      <c r="C143" s="46">
        <v>803.15</v>
      </c>
      <c r="D143" s="46">
        <f t="shared" si="38"/>
        <v>0.50053181505349542</v>
      </c>
      <c r="E143" s="46">
        <f>((C143/C$131)-1)*100</f>
        <v>7.1581054036023994</v>
      </c>
      <c r="F143" s="46">
        <f t="shared" ref="F143:F155" si="39">((C143/C131)-1)*100</f>
        <v>7.1581054036023994</v>
      </c>
    </row>
    <row r="144" spans="1:6" x14ac:dyDescent="0.2">
      <c r="A144" s="29">
        <v>2025</v>
      </c>
      <c r="B144" s="32" t="s">
        <v>51</v>
      </c>
      <c r="C144" s="41">
        <v>804.41</v>
      </c>
      <c r="D144" s="41">
        <f t="shared" si="38"/>
        <v>0.15688227603809501</v>
      </c>
      <c r="E144" s="41">
        <f t="shared" ref="E144:E155" si="40">((C144/C$143)-1)*100</f>
        <v>0.15688227603809501</v>
      </c>
      <c r="F144" s="41">
        <f t="shared" si="39"/>
        <v>7.867353233030272</v>
      </c>
    </row>
    <row r="145" spans="1:6" x14ac:dyDescent="0.2">
      <c r="A145" s="43"/>
      <c r="B145" s="44" t="s">
        <v>52</v>
      </c>
      <c r="C145" s="46">
        <v>791.17</v>
      </c>
      <c r="D145" s="46">
        <f t="shared" si="38"/>
        <v>-1.6459268283586792</v>
      </c>
      <c r="E145" s="46">
        <f t="shared" si="40"/>
        <v>-1.4916267197908284</v>
      </c>
      <c r="F145" s="46">
        <f t="shared" si="39"/>
        <v>8.5296094596633676</v>
      </c>
    </row>
    <row r="146" spans="1:6" hidden="1" x14ac:dyDescent="0.2">
      <c r="A146" s="22"/>
      <c r="B146" s="23" t="s">
        <v>53</v>
      </c>
      <c r="C146" s="40"/>
      <c r="D146" s="40">
        <f t="shared" si="38"/>
        <v>-100</v>
      </c>
      <c r="E146" s="40">
        <f t="shared" si="40"/>
        <v>-100</v>
      </c>
      <c r="F146" s="40">
        <f t="shared" si="39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38"/>
        <v>#DIV/0!</v>
      </c>
      <c r="E147" s="40">
        <f t="shared" si="40"/>
        <v>-100</v>
      </c>
      <c r="F147" s="40">
        <f t="shared" si="39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38"/>
        <v>#DIV/0!</v>
      </c>
      <c r="E148" s="40">
        <f t="shared" si="40"/>
        <v>-100</v>
      </c>
      <c r="F148" s="40">
        <f t="shared" si="39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38"/>
        <v>#DIV/0!</v>
      </c>
      <c r="E149" s="40">
        <f t="shared" si="40"/>
        <v>-100</v>
      </c>
      <c r="F149" s="40">
        <f t="shared" si="39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38"/>
        <v>#DIV/0!</v>
      </c>
      <c r="E150" s="40">
        <f t="shared" si="40"/>
        <v>-100</v>
      </c>
      <c r="F150" s="40">
        <f t="shared" si="39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41">((C151/C150)-1)*100</f>
        <v>#DIV/0!</v>
      </c>
      <c r="E151" s="40">
        <f t="shared" si="40"/>
        <v>-100</v>
      </c>
      <c r="F151" s="40">
        <f t="shared" si="39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40"/>
        <v>-100</v>
      </c>
      <c r="F152" s="40">
        <f t="shared" si="39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40"/>
        <v>-100</v>
      </c>
      <c r="F153" s="40">
        <f t="shared" si="39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40"/>
        <v>-100</v>
      </c>
      <c r="F154" s="40">
        <f t="shared" si="39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40"/>
        <v>-100</v>
      </c>
      <c r="F155" s="40">
        <f t="shared" si="39"/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1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63"/>
  <sheetViews>
    <sheetView showGridLines="0" topLeftCell="A127" workbookViewId="0">
      <selection activeCell="G157" sqref="G157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6" t="s">
        <v>17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490.31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490.96</v>
      </c>
      <c r="D11" s="24">
        <f t="shared" ref="D11:D17" si="0">((C11/C10)-1)*100</f>
        <v>0.13256919092001773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530</v>
      </c>
      <c r="D12" s="34">
        <f t="shared" si="0"/>
        <v>7.9517679648036577</v>
      </c>
      <c r="E12" s="34">
        <f>((C12/C$11)-1)*100</f>
        <v>7.9517679648036577</v>
      </c>
      <c r="F12" s="34" t="s">
        <v>3</v>
      </c>
    </row>
    <row r="13" spans="1:6" x14ac:dyDescent="0.2">
      <c r="A13" s="22"/>
      <c r="B13" s="23" t="s">
        <v>52</v>
      </c>
      <c r="C13" s="24">
        <v>534.33000000000004</v>
      </c>
      <c r="D13" s="25">
        <f t="shared" si="0"/>
        <v>0.81698113207548939</v>
      </c>
      <c r="E13" s="25">
        <f>((C13/C$11)-1)*100</f>
        <v>8.8337135408180103</v>
      </c>
      <c r="F13" s="25" t="s">
        <v>3</v>
      </c>
    </row>
    <row r="14" spans="1:6" x14ac:dyDescent="0.2">
      <c r="A14" s="22"/>
      <c r="B14" s="23" t="s">
        <v>53</v>
      </c>
      <c r="C14" s="24">
        <v>534.63</v>
      </c>
      <c r="D14" s="25">
        <f t="shared" si="0"/>
        <v>5.6145078883829136E-2</v>
      </c>
      <c r="E14" s="25">
        <f>((C14/C$11)-1)*100</f>
        <v>8.8948183151376981</v>
      </c>
      <c r="F14" s="25" t="s">
        <v>3</v>
      </c>
    </row>
    <row r="15" spans="1:6" x14ac:dyDescent="0.2">
      <c r="A15" s="22"/>
      <c r="B15" s="23" t="s">
        <v>54</v>
      </c>
      <c r="C15" s="24">
        <v>535.17999999999995</v>
      </c>
      <c r="D15" s="25">
        <f t="shared" si="0"/>
        <v>0.10287488543476719</v>
      </c>
      <c r="E15" s="25">
        <f>((C15/C$11)-1)*100</f>
        <v>9.0068437347238017</v>
      </c>
      <c r="F15" s="25" t="s">
        <v>3</v>
      </c>
    </row>
    <row r="16" spans="1:6" x14ac:dyDescent="0.2">
      <c r="A16" s="22"/>
      <c r="B16" s="23" t="s">
        <v>55</v>
      </c>
      <c r="C16" s="24">
        <v>535.53</v>
      </c>
      <c r="D16" s="25">
        <f t="shared" si="0"/>
        <v>6.5398557494678045E-2</v>
      </c>
      <c r="E16" s="25">
        <f t="shared" ref="E16:E23" si="1">((C16/C$11)-1)*100</f>
        <v>9.0781326380967808</v>
      </c>
      <c r="F16" s="25" t="s">
        <v>3</v>
      </c>
    </row>
    <row r="17" spans="1:6" x14ac:dyDescent="0.2">
      <c r="A17" s="22"/>
      <c r="B17" s="23" t="s">
        <v>56</v>
      </c>
      <c r="C17" s="30">
        <v>536.76</v>
      </c>
      <c r="D17" s="25">
        <f t="shared" si="0"/>
        <v>0.22967900957930887</v>
      </c>
      <c r="E17" s="25">
        <f t="shared" si="1"/>
        <v>9.3286622128075702</v>
      </c>
      <c r="F17" s="25" t="s">
        <v>3</v>
      </c>
    </row>
    <row r="18" spans="1:6" x14ac:dyDescent="0.2">
      <c r="A18" s="22"/>
      <c r="B18" s="23" t="s">
        <v>57</v>
      </c>
      <c r="C18" s="24">
        <v>538.46</v>
      </c>
      <c r="D18" s="25">
        <f>((C18/C17)-1)*100</f>
        <v>0.31671510544750703</v>
      </c>
      <c r="E18" s="25">
        <f t="shared" si="1"/>
        <v>9.6749226006192188</v>
      </c>
      <c r="F18" s="25" t="s">
        <v>3</v>
      </c>
    </row>
    <row r="19" spans="1:6" x14ac:dyDescent="0.2">
      <c r="A19" s="22"/>
      <c r="B19" s="23" t="s">
        <v>58</v>
      </c>
      <c r="C19" s="24">
        <v>538.72</v>
      </c>
      <c r="D19" s="25">
        <f>((C19/C18)-1)*100</f>
        <v>4.8285852245300021E-2</v>
      </c>
      <c r="E19" s="25">
        <f t="shared" si="1"/>
        <v>9.727880071696271</v>
      </c>
      <c r="F19" s="25" t="s">
        <v>3</v>
      </c>
    </row>
    <row r="20" spans="1:6" x14ac:dyDescent="0.2">
      <c r="A20" s="22"/>
      <c r="B20" s="23" t="s">
        <v>59</v>
      </c>
      <c r="C20" s="24">
        <v>542.48</v>
      </c>
      <c r="D20" s="25">
        <f>((C20/C19)-1)*100</f>
        <v>0.69795069795068887</v>
      </c>
      <c r="E20" s="25">
        <f t="shared" si="1"/>
        <v>10.493726576503182</v>
      </c>
      <c r="F20" s="25" t="s">
        <v>3</v>
      </c>
    </row>
    <row r="21" spans="1:6" x14ac:dyDescent="0.2">
      <c r="A21" s="22"/>
      <c r="B21" s="23" t="s">
        <v>60</v>
      </c>
      <c r="C21" s="24">
        <v>544.91999999999996</v>
      </c>
      <c r="D21" s="25">
        <f t="shared" ref="D21:D49" si="2">((C21/C20)-1)*100</f>
        <v>0.44978616723196918</v>
      </c>
      <c r="E21" s="25">
        <f t="shared" si="1"/>
        <v>10.990712074303399</v>
      </c>
      <c r="F21" s="25" t="s">
        <v>3</v>
      </c>
    </row>
    <row r="22" spans="1:6" x14ac:dyDescent="0.2">
      <c r="A22" s="22"/>
      <c r="B22" s="23" t="s">
        <v>4</v>
      </c>
      <c r="C22" s="24">
        <v>545.94000000000005</v>
      </c>
      <c r="D22" s="25">
        <f t="shared" si="2"/>
        <v>0.18718343977099927</v>
      </c>
      <c r="E22" s="25">
        <f t="shared" si="1"/>
        <v>11.198468306990407</v>
      </c>
      <c r="F22" s="25">
        <f>((C22/C10)-1)*100</f>
        <v>11.345883216740438</v>
      </c>
    </row>
    <row r="23" spans="1:6" x14ac:dyDescent="0.2">
      <c r="A23" s="22"/>
      <c r="B23" s="23" t="s">
        <v>5</v>
      </c>
      <c r="C23" s="24">
        <v>546.73</v>
      </c>
      <c r="D23" s="25">
        <f t="shared" si="2"/>
        <v>0.14470454628712215</v>
      </c>
      <c r="E23" s="25">
        <f t="shared" si="1"/>
        <v>11.359377546032267</v>
      </c>
      <c r="F23" s="25">
        <f>((C23/C11)-1)*100</f>
        <v>11.359377546032267</v>
      </c>
    </row>
    <row r="24" spans="1:6" x14ac:dyDescent="0.2">
      <c r="A24" s="29">
        <v>2015</v>
      </c>
      <c r="B24" s="32" t="s">
        <v>51</v>
      </c>
      <c r="C24" s="33">
        <v>554.27</v>
      </c>
      <c r="D24" s="34">
        <f t="shared" si="2"/>
        <v>1.379108517915606</v>
      </c>
      <c r="E24" s="34">
        <f t="shared" ref="E24:E29" si="3">((C24/C$23)-1)*100</f>
        <v>1.379108517915606</v>
      </c>
      <c r="F24" s="34">
        <f>((C24/C12)-1)*100</f>
        <v>4.5792452830188735</v>
      </c>
    </row>
    <row r="25" spans="1:6" x14ac:dyDescent="0.2">
      <c r="A25" s="22"/>
      <c r="B25" s="23" t="s">
        <v>52</v>
      </c>
      <c r="C25" s="24">
        <v>533.97</v>
      </c>
      <c r="D25" s="25">
        <f>((C25/C24)-1)*100</f>
        <v>-3.6624749670738033</v>
      </c>
      <c r="E25" s="25">
        <f t="shared" si="3"/>
        <v>-2.3338759533956366</v>
      </c>
      <c r="F25" s="25">
        <f>((C25/C13)-1)*100</f>
        <v>-6.7374094660610506E-2</v>
      </c>
    </row>
    <row r="26" spans="1:6" x14ac:dyDescent="0.2">
      <c r="A26" s="22"/>
      <c r="B26" s="23" t="s">
        <v>53</v>
      </c>
      <c r="C26" s="24">
        <v>533.97</v>
      </c>
      <c r="D26" s="25">
        <f t="shared" si="2"/>
        <v>0</v>
      </c>
      <c r="E26" s="25">
        <f t="shared" si="3"/>
        <v>-2.3338759533956366</v>
      </c>
      <c r="F26" s="25">
        <f t="shared" ref="F26:F47" si="4">((C26/C14)-1)*100</f>
        <v>-0.12344986252174062</v>
      </c>
    </row>
    <row r="27" spans="1:6" x14ac:dyDescent="0.2">
      <c r="A27" s="22"/>
      <c r="B27" s="23" t="s">
        <v>54</v>
      </c>
      <c r="C27" s="24">
        <v>534.88</v>
      </c>
      <c r="D27" s="25">
        <f>((C27/C26)-1)*100</f>
        <v>0.17042155926363378</v>
      </c>
      <c r="E27" s="25">
        <f t="shared" si="3"/>
        <v>-2.1674318219230715</v>
      </c>
      <c r="F27" s="25">
        <f>((C27/C15)-1)*100</f>
        <v>-5.6055906424001822E-2</v>
      </c>
    </row>
    <row r="28" spans="1:6" x14ac:dyDescent="0.2">
      <c r="A28" s="22"/>
      <c r="B28" s="23" t="s">
        <v>55</v>
      </c>
      <c r="C28" s="24">
        <v>543.70000000000005</v>
      </c>
      <c r="D28" s="25">
        <f t="shared" si="2"/>
        <v>1.6489679928208378</v>
      </c>
      <c r="E28" s="25">
        <f t="shared" si="3"/>
        <v>-0.55420408611196459</v>
      </c>
      <c r="F28" s="25">
        <f t="shared" si="4"/>
        <v>1.5255914701324036</v>
      </c>
    </row>
    <row r="29" spans="1:6" x14ac:dyDescent="0.2">
      <c r="A29" s="22"/>
      <c r="B29" s="23" t="s">
        <v>56</v>
      </c>
      <c r="C29" s="24">
        <v>544.77</v>
      </c>
      <c r="D29" s="25">
        <f t="shared" si="2"/>
        <v>0.19679970572006322</v>
      </c>
      <c r="E29" s="25">
        <f t="shared" si="3"/>
        <v>-0.35849505240247437</v>
      </c>
      <c r="F29" s="25">
        <f t="shared" si="4"/>
        <v>1.4922870556673296</v>
      </c>
    </row>
    <row r="30" spans="1:6" x14ac:dyDescent="0.2">
      <c r="A30" s="22"/>
      <c r="B30" s="23" t="s">
        <v>57</v>
      </c>
      <c r="C30" s="24">
        <v>549.21</v>
      </c>
      <c r="D30" s="25">
        <f>((C30/C29)-1)*100</f>
        <v>0.81502285368137972</v>
      </c>
      <c r="E30" s="25">
        <f>((C30/C$23)-1)*100</f>
        <v>0.45360598467250046</v>
      </c>
      <c r="F30" s="25">
        <f t="shared" si="4"/>
        <v>1.996434275526493</v>
      </c>
    </row>
    <row r="31" spans="1:6" x14ac:dyDescent="0.2">
      <c r="A31" s="22"/>
      <c r="B31" s="23" t="s">
        <v>58</v>
      </c>
      <c r="C31" s="24">
        <v>552.47</v>
      </c>
      <c r="D31" s="25">
        <f>((C31/C30)-1)*100</f>
        <v>0.59357986926675821</v>
      </c>
      <c r="E31" s="25">
        <f>((C31/C$23)-1)*100</f>
        <v>1.0498783677500789</v>
      </c>
      <c r="F31" s="25">
        <f t="shared" si="4"/>
        <v>2.5523463023463089</v>
      </c>
    </row>
    <row r="32" spans="1:6" x14ac:dyDescent="0.2">
      <c r="A32" s="22"/>
      <c r="B32" s="23" t="s">
        <v>59</v>
      </c>
      <c r="C32" s="24">
        <v>553.25</v>
      </c>
      <c r="D32" s="25">
        <f t="shared" si="2"/>
        <v>0.14118413669519381</v>
      </c>
      <c r="E32" s="25">
        <f>((C32/C$23)-1)*100</f>
        <v>1.1925447661551347</v>
      </c>
      <c r="F32" s="25">
        <f t="shared" si="4"/>
        <v>1.9853266479870291</v>
      </c>
    </row>
    <row r="33" spans="1:6" x14ac:dyDescent="0.2">
      <c r="A33" s="22"/>
      <c r="B33" s="23" t="s">
        <v>60</v>
      </c>
      <c r="C33" s="24">
        <v>557.25</v>
      </c>
      <c r="D33" s="25">
        <f t="shared" si="2"/>
        <v>0.72300045187527751</v>
      </c>
      <c r="E33" s="25">
        <f>((C33/C$23)-1)*100</f>
        <v>1.9241673220785405</v>
      </c>
      <c r="F33" s="25">
        <f t="shared" si="4"/>
        <v>2.2627174631138613</v>
      </c>
    </row>
    <row r="34" spans="1:6" x14ac:dyDescent="0.2">
      <c r="A34" s="22"/>
      <c r="B34" s="23" t="s">
        <v>4</v>
      </c>
      <c r="C34" s="24">
        <v>564.30999999999995</v>
      </c>
      <c r="D34" s="25">
        <f t="shared" si="2"/>
        <v>1.2669358456707025</v>
      </c>
      <c r="E34" s="25">
        <f>((C34/C$23)-1)*100</f>
        <v>3.2154811332833155</v>
      </c>
      <c r="F34" s="25">
        <f t="shared" si="4"/>
        <v>3.3648386269553132</v>
      </c>
    </row>
    <row r="35" spans="1:6" x14ac:dyDescent="0.2">
      <c r="A35" s="22"/>
      <c r="B35" s="23" t="s">
        <v>5</v>
      </c>
      <c r="C35" s="24">
        <v>565.49</v>
      </c>
      <c r="D35" s="25">
        <f t="shared" si="2"/>
        <v>0.2091049245982024</v>
      </c>
      <c r="E35" s="25">
        <f t="shared" ref="E35" si="5">((C35/C$23)-1)*100</f>
        <v>3.4313097872807452</v>
      </c>
      <c r="F35" s="25">
        <f t="shared" si="4"/>
        <v>3.4313097872807452</v>
      </c>
    </row>
    <row r="36" spans="1:6" x14ac:dyDescent="0.2">
      <c r="A36" s="29">
        <v>2016</v>
      </c>
      <c r="B36" s="32" t="s">
        <v>51</v>
      </c>
      <c r="C36" s="33">
        <v>566.28</v>
      </c>
      <c r="D36" s="34">
        <f t="shared" si="2"/>
        <v>0.13970185149161374</v>
      </c>
      <c r="E36" s="34">
        <f t="shared" ref="E36:E47" si="6">((C36/C$35)-1)*100</f>
        <v>0.13970185149161374</v>
      </c>
      <c r="F36" s="34">
        <f t="shared" si="4"/>
        <v>2.1668140076136266</v>
      </c>
    </row>
    <row r="37" spans="1:6" x14ac:dyDescent="0.2">
      <c r="A37" s="22"/>
      <c r="B37" s="23" t="s">
        <v>52</v>
      </c>
      <c r="C37" s="24">
        <v>578.38</v>
      </c>
      <c r="D37" s="25">
        <f t="shared" si="2"/>
        <v>2.1367521367521514</v>
      </c>
      <c r="E37" s="25">
        <f t="shared" si="6"/>
        <v>2.2794390705406009</v>
      </c>
      <c r="F37" s="25">
        <f t="shared" si="4"/>
        <v>8.3169466449426022</v>
      </c>
    </row>
    <row r="38" spans="1:6" x14ac:dyDescent="0.2">
      <c r="A38" s="22"/>
      <c r="B38" s="23" t="s">
        <v>53</v>
      </c>
      <c r="C38" s="24">
        <v>578.38</v>
      </c>
      <c r="D38" s="25">
        <f t="shared" si="2"/>
        <v>0</v>
      </c>
      <c r="E38" s="25">
        <f t="shared" si="6"/>
        <v>2.2794390705406009</v>
      </c>
      <c r="F38" s="25">
        <f t="shared" si="4"/>
        <v>8.3169466449426022</v>
      </c>
    </row>
    <row r="39" spans="1:6" x14ac:dyDescent="0.2">
      <c r="A39" s="22"/>
      <c r="B39" s="23" t="s">
        <v>54</v>
      </c>
      <c r="C39" s="24">
        <v>581.79999999999995</v>
      </c>
      <c r="D39" s="25">
        <f t="shared" si="2"/>
        <v>0.59130675334555516</v>
      </c>
      <c r="E39" s="25">
        <f t="shared" si="6"/>
        <v>2.8842243010486435</v>
      </c>
      <c r="F39" s="25">
        <f t="shared" si="4"/>
        <v>8.7720610230332063</v>
      </c>
    </row>
    <row r="40" spans="1:6" x14ac:dyDescent="0.2">
      <c r="A40" s="22"/>
      <c r="B40" s="23" t="s">
        <v>55</v>
      </c>
      <c r="C40" s="24">
        <v>582.91</v>
      </c>
      <c r="D40" s="25">
        <f t="shared" si="2"/>
        <v>0.19078721210037397</v>
      </c>
      <c r="E40" s="25">
        <f t="shared" si="6"/>
        <v>3.0805142442837052</v>
      </c>
      <c r="F40" s="25">
        <f t="shared" si="4"/>
        <v>7.2116976273680189</v>
      </c>
    </row>
    <row r="41" spans="1:6" x14ac:dyDescent="0.2">
      <c r="A41" s="22"/>
      <c r="B41" s="23" t="s">
        <v>56</v>
      </c>
      <c r="C41" s="24">
        <v>584.22</v>
      </c>
      <c r="D41" s="25">
        <f t="shared" si="2"/>
        <v>0.22473452162428131</v>
      </c>
      <c r="E41" s="25">
        <f t="shared" si="6"/>
        <v>3.3121717448584498</v>
      </c>
      <c r="F41" s="25">
        <f t="shared" si="4"/>
        <v>7.2415881931824577</v>
      </c>
    </row>
    <row r="42" spans="1:6" x14ac:dyDescent="0.2">
      <c r="A42" s="22"/>
      <c r="B42" s="23" t="s">
        <v>57</v>
      </c>
      <c r="C42" s="24">
        <v>582.69000000000005</v>
      </c>
      <c r="D42" s="25">
        <f t="shared" si="2"/>
        <v>-0.26188764506520634</v>
      </c>
      <c r="E42" s="25">
        <f t="shared" si="6"/>
        <v>3.0416099312100986</v>
      </c>
      <c r="F42" s="25">
        <f t="shared" si="4"/>
        <v>6.0960288414267705</v>
      </c>
    </row>
    <row r="43" spans="1:6" x14ac:dyDescent="0.2">
      <c r="A43" s="22"/>
      <c r="B43" s="23" t="s">
        <v>58</v>
      </c>
      <c r="C43" s="24">
        <v>583.35</v>
      </c>
      <c r="D43" s="25">
        <f t="shared" si="2"/>
        <v>0.11326777531792676</v>
      </c>
      <c r="E43" s="25">
        <f t="shared" si="6"/>
        <v>3.1583228704309629</v>
      </c>
      <c r="F43" s="25">
        <f t="shared" si="4"/>
        <v>5.5894437707024736</v>
      </c>
    </row>
    <row r="44" spans="1:6" x14ac:dyDescent="0.2">
      <c r="A44" s="22"/>
      <c r="B44" s="23" t="s">
        <v>59</v>
      </c>
      <c r="C44" s="24">
        <v>584.05999999999995</v>
      </c>
      <c r="D44" s="25">
        <f t="shared" si="2"/>
        <v>0.12171080826259839</v>
      </c>
      <c r="E44" s="25">
        <f t="shared" si="6"/>
        <v>3.2838776989867036</v>
      </c>
      <c r="F44" s="25">
        <f t="shared" si="4"/>
        <v>5.5689109805693526</v>
      </c>
    </row>
    <row r="45" spans="1:6" x14ac:dyDescent="0.2">
      <c r="A45" s="22"/>
      <c r="B45" s="23" t="s">
        <v>60</v>
      </c>
      <c r="C45" s="24">
        <v>597.14</v>
      </c>
      <c r="D45" s="25">
        <f t="shared" si="2"/>
        <v>2.2394959421977223</v>
      </c>
      <c r="E45" s="25">
        <f t="shared" si="6"/>
        <v>5.5969159489999809</v>
      </c>
      <c r="F45" s="25">
        <f t="shared" si="4"/>
        <v>7.1583669807088413</v>
      </c>
    </row>
    <row r="46" spans="1:6" x14ac:dyDescent="0.2">
      <c r="A46" s="22"/>
      <c r="B46" s="23" t="s">
        <v>4</v>
      </c>
      <c r="C46" s="24">
        <v>598.96</v>
      </c>
      <c r="D46" s="25">
        <f t="shared" si="2"/>
        <v>0.30478614730213849</v>
      </c>
      <c r="E46" s="25">
        <f t="shared" si="6"/>
        <v>5.9187607207908277</v>
      </c>
      <c r="F46" s="25">
        <f t="shared" si="4"/>
        <v>6.140242065531365</v>
      </c>
    </row>
    <row r="47" spans="1:6" x14ac:dyDescent="0.2">
      <c r="A47" s="22"/>
      <c r="B47" s="23" t="s">
        <v>5</v>
      </c>
      <c r="C47" s="24">
        <v>601.01</v>
      </c>
      <c r="D47" s="25">
        <f t="shared" si="2"/>
        <v>0.3422599171897911</v>
      </c>
      <c r="E47" s="25">
        <f t="shared" si="6"/>
        <v>6.2812781835222431</v>
      </c>
      <c r="F47" s="25">
        <f t="shared" si="4"/>
        <v>6.2812781835222431</v>
      </c>
    </row>
    <row r="48" spans="1:6" x14ac:dyDescent="0.2">
      <c r="A48" s="29">
        <v>2017</v>
      </c>
      <c r="B48" s="32" t="s">
        <v>51</v>
      </c>
      <c r="C48" s="33">
        <v>597.35</v>
      </c>
      <c r="D48" s="34">
        <f t="shared" si="2"/>
        <v>-0.60897489226467982</v>
      </c>
      <c r="E48" s="34">
        <f>((C48/C$47)-1)*100</f>
        <v>-0.60897489226467982</v>
      </c>
      <c r="F48" s="34">
        <f>((C48/C36)-1)*100</f>
        <v>5.4866850321395821</v>
      </c>
    </row>
    <row r="49" spans="1:6" x14ac:dyDescent="0.2">
      <c r="A49" s="22"/>
      <c r="B49" s="23" t="s">
        <v>52</v>
      </c>
      <c r="C49" s="24">
        <v>597.5</v>
      </c>
      <c r="D49" s="25">
        <f t="shared" si="2"/>
        <v>2.5110906503722497E-2</v>
      </c>
      <c r="E49" s="25">
        <f t="shared" ref="E49:E59" si="7">((C49/C$47)-1)*100</f>
        <v>-0.58401690487679403</v>
      </c>
      <c r="F49" s="25">
        <f t="shared" ref="F49" si="8">((C49/C37)-1)*100</f>
        <v>3.3057851239669533</v>
      </c>
    </row>
    <row r="50" spans="1:6" x14ac:dyDescent="0.2">
      <c r="A50" s="22"/>
      <c r="B50" s="23" t="s">
        <v>53</v>
      </c>
      <c r="C50" s="24">
        <v>598.78</v>
      </c>
      <c r="D50" s="25">
        <f>((C50/C49)-1)*100</f>
        <v>0.21422594142259666</v>
      </c>
      <c r="E50" s="25">
        <f t="shared" si="7"/>
        <v>-0.37104207916673904</v>
      </c>
      <c r="F50" s="25">
        <f>((C50/C38)-1)*100</f>
        <v>3.5270929146927532</v>
      </c>
    </row>
    <row r="51" spans="1:6" x14ac:dyDescent="0.2">
      <c r="A51" s="22"/>
      <c r="B51" s="23" t="s">
        <v>54</v>
      </c>
      <c r="C51" s="24">
        <v>598.84</v>
      </c>
      <c r="D51" s="25">
        <f>((C51/C50)-1)*100</f>
        <v>1.0020374762031992E-2</v>
      </c>
      <c r="E51" s="25">
        <f>((C51/C$47)-1)*100</f>
        <v>-0.36105888421157362</v>
      </c>
      <c r="F51" s="25">
        <f>((C51/C39)-1)*100</f>
        <v>2.9288415262977097</v>
      </c>
    </row>
    <row r="52" spans="1:6" x14ac:dyDescent="0.2">
      <c r="A52" s="22"/>
      <c r="B52" s="23" t="s">
        <v>55</v>
      </c>
      <c r="C52" s="24">
        <v>599.04999999999995</v>
      </c>
      <c r="D52" s="25">
        <f t="shared" ref="D52:D59" si="9">((C52/C51)-1)*100</f>
        <v>3.5067797742294182E-2</v>
      </c>
      <c r="E52" s="25">
        <f t="shared" si="7"/>
        <v>-0.3261177018685224</v>
      </c>
      <c r="F52" s="25">
        <f t="shared" ref="F52:F53" si="10">((C52/C40)-1)*100</f>
        <v>2.7688665488668995</v>
      </c>
    </row>
    <row r="53" spans="1:6" x14ac:dyDescent="0.2">
      <c r="A53" s="22"/>
      <c r="B53" s="23" t="s">
        <v>56</v>
      </c>
      <c r="C53" s="24">
        <v>601.07000000000005</v>
      </c>
      <c r="D53" s="25">
        <f t="shared" si="9"/>
        <v>0.33720056756532113</v>
      </c>
      <c r="E53" s="25">
        <f t="shared" si="7"/>
        <v>9.983194955176522E-3</v>
      </c>
      <c r="F53" s="25">
        <f t="shared" si="10"/>
        <v>2.8841874636267306</v>
      </c>
    </row>
    <row r="54" spans="1:6" x14ac:dyDescent="0.2">
      <c r="A54" s="22"/>
      <c r="B54" s="23" t="s">
        <v>57</v>
      </c>
      <c r="C54" s="24">
        <v>601.15</v>
      </c>
      <c r="D54" s="25">
        <f t="shared" si="9"/>
        <v>1.3309597883770508E-2</v>
      </c>
      <c r="E54" s="25">
        <f t="shared" si="7"/>
        <v>2.3294121562034142E-2</v>
      </c>
      <c r="F54" s="25">
        <f>((C54/C42)-1)*100</f>
        <v>3.1680653520739899</v>
      </c>
    </row>
    <row r="55" spans="1:6" x14ac:dyDescent="0.2">
      <c r="A55" s="22"/>
      <c r="B55" s="23" t="s">
        <v>58</v>
      </c>
      <c r="C55" s="24">
        <v>599.44000000000005</v>
      </c>
      <c r="D55" s="25">
        <f t="shared" si="9"/>
        <v>-0.28445479497628545</v>
      </c>
      <c r="E55" s="25">
        <f t="shared" si="7"/>
        <v>-0.26122693465997493</v>
      </c>
      <c r="F55" s="25">
        <f>((C55/C43)-1)*100</f>
        <v>2.7582069083740501</v>
      </c>
    </row>
    <row r="56" spans="1:6" x14ac:dyDescent="0.2">
      <c r="A56" s="22"/>
      <c r="B56" s="23" t="s">
        <v>59</v>
      </c>
      <c r="C56" s="24">
        <v>599.66999999999996</v>
      </c>
      <c r="D56" s="25">
        <f>((C56/C55)-1)*100</f>
        <v>3.8369144534877719E-2</v>
      </c>
      <c r="E56" s="25">
        <f>((C56/C$47)-1)*100</f>
        <v>-0.22295802066522041</v>
      </c>
      <c r="F56" s="25">
        <f>((C56/C44)-1)*100</f>
        <v>2.6726706160326019</v>
      </c>
    </row>
    <row r="57" spans="1:6" x14ac:dyDescent="0.2">
      <c r="A57" s="22"/>
      <c r="B57" s="23" t="s">
        <v>60</v>
      </c>
      <c r="C57" s="24">
        <v>600.39</v>
      </c>
      <c r="D57" s="25">
        <f t="shared" si="9"/>
        <v>0.12006603631997681</v>
      </c>
      <c r="E57" s="25">
        <f t="shared" si="7"/>
        <v>-0.10315968120331309</v>
      </c>
      <c r="F57" s="25">
        <f>((C57/C45)-1)*100</f>
        <v>0.54426097732525047</v>
      </c>
    </row>
    <row r="58" spans="1:6" x14ac:dyDescent="0.2">
      <c r="A58" s="22"/>
      <c r="B58" s="23" t="s">
        <v>4</v>
      </c>
      <c r="C58" s="24">
        <v>599.79</v>
      </c>
      <c r="D58" s="25">
        <f t="shared" si="9"/>
        <v>-9.9935042222554227E-2</v>
      </c>
      <c r="E58" s="25">
        <f t="shared" si="7"/>
        <v>-0.20299163075490068</v>
      </c>
      <c r="F58" s="25">
        <f>((C58/C46)-1)*100</f>
        <v>0.1385735274475719</v>
      </c>
    </row>
    <row r="59" spans="1:6" x14ac:dyDescent="0.2">
      <c r="A59" s="43"/>
      <c r="B59" s="44" t="s">
        <v>5</v>
      </c>
      <c r="C59" s="26">
        <v>599.9</v>
      </c>
      <c r="D59" s="45">
        <f t="shared" si="9"/>
        <v>1.8339752246632202E-2</v>
      </c>
      <c r="E59" s="45">
        <f t="shared" si="7"/>
        <v>-0.18468910667044369</v>
      </c>
      <c r="F59" s="45">
        <f t="shared" ref="F59" si="11">((C59/C47)-1)*100</f>
        <v>-0.18468910667044369</v>
      </c>
    </row>
    <row r="60" spans="1:6" x14ac:dyDescent="0.2">
      <c r="A60" s="29">
        <v>2018</v>
      </c>
      <c r="B60" s="32" t="s">
        <v>51</v>
      </c>
      <c r="C60" s="24">
        <v>599.72</v>
      </c>
      <c r="D60" s="25">
        <f>((C60/C59)-1)*100</f>
        <v>-3.0005000833466244E-2</v>
      </c>
      <c r="E60" s="25">
        <f>((C60/C$59)-1)*100</f>
        <v>-3.0005000833466244E-2</v>
      </c>
      <c r="F60" s="25">
        <f>((C60/C48)-1)*100</f>
        <v>0.39675232275884209</v>
      </c>
    </row>
    <row r="61" spans="1:6" x14ac:dyDescent="0.2">
      <c r="A61" s="22"/>
      <c r="B61" s="23" t="s">
        <v>52</v>
      </c>
      <c r="C61" s="24">
        <v>599.49</v>
      </c>
      <c r="D61" s="25">
        <f t="shared" ref="D61:D71" si="12">((C61/C60)-1)*100</f>
        <v>-3.835123057427392E-2</v>
      </c>
      <c r="E61" s="25">
        <f t="shared" ref="E61:E71" si="13">((C61/C$59)-1)*100</f>
        <v>-6.8344724120683598E-2</v>
      </c>
      <c r="F61" s="25">
        <f t="shared" ref="F61:F71" si="14">((C61/C49)-1)*100</f>
        <v>0.33305439330544306</v>
      </c>
    </row>
    <row r="62" spans="1:6" x14ac:dyDescent="0.2">
      <c r="A62" s="22"/>
      <c r="B62" s="23" t="s">
        <v>53</v>
      </c>
      <c r="C62" s="24">
        <v>601</v>
      </c>
      <c r="D62" s="25">
        <f t="shared" si="12"/>
        <v>0.25188076531719172</v>
      </c>
      <c r="E62" s="25">
        <f t="shared" si="13"/>
        <v>0.18336389398232456</v>
      </c>
      <c r="F62" s="25">
        <f t="shared" si="14"/>
        <v>0.37075386619460637</v>
      </c>
    </row>
    <row r="63" spans="1:6" x14ac:dyDescent="0.2">
      <c r="A63" s="22"/>
      <c r="B63" s="23" t="s">
        <v>54</v>
      </c>
      <c r="C63" s="24">
        <v>600.91999999999996</v>
      </c>
      <c r="D63" s="25">
        <f t="shared" si="12"/>
        <v>-1.3311148086525559E-2</v>
      </c>
      <c r="E63" s="25">
        <f t="shared" si="13"/>
        <v>0.17002833805634943</v>
      </c>
      <c r="F63" s="25">
        <f t="shared" si="14"/>
        <v>0.34733818716183862</v>
      </c>
    </row>
    <row r="64" spans="1:6" x14ac:dyDescent="0.2">
      <c r="A64" s="22"/>
      <c r="B64" s="23" t="s">
        <v>55</v>
      </c>
      <c r="C64" s="24">
        <v>601.07000000000005</v>
      </c>
      <c r="D64" s="25">
        <f t="shared" si="12"/>
        <v>2.4961725354466502E-2</v>
      </c>
      <c r="E64" s="25">
        <f t="shared" si="13"/>
        <v>0.19503250541759165</v>
      </c>
      <c r="F64" s="25">
        <f t="shared" si="14"/>
        <v>0.33720056756532113</v>
      </c>
    </row>
    <row r="65" spans="1:6" x14ac:dyDescent="0.2">
      <c r="A65" s="22"/>
      <c r="B65" s="23" t="s">
        <v>56</v>
      </c>
      <c r="C65" s="24">
        <v>601.35</v>
      </c>
      <c r="D65" s="25">
        <f>((C65/C64)-1)*100</f>
        <v>4.6583592593196776E-2</v>
      </c>
      <c r="E65" s="25">
        <f>((C65/C$59)-1)*100</f>
        <v>0.24170695115852681</v>
      </c>
      <c r="F65" s="25">
        <f>((C65/C53)-1)*100</f>
        <v>4.6583592593196776E-2</v>
      </c>
    </row>
    <row r="66" spans="1:6" x14ac:dyDescent="0.2">
      <c r="A66" s="22"/>
      <c r="B66" s="23" t="s">
        <v>57</v>
      </c>
      <c r="C66" s="24">
        <v>600.73</v>
      </c>
      <c r="D66" s="25">
        <f t="shared" si="12"/>
        <v>-0.10310135528394104</v>
      </c>
      <c r="E66" s="25">
        <f t="shared" si="13"/>
        <v>0.13835639273211964</v>
      </c>
      <c r="F66" s="25">
        <f t="shared" si="14"/>
        <v>-6.9866089994174985E-2</v>
      </c>
    </row>
    <row r="67" spans="1:6" x14ac:dyDescent="0.2">
      <c r="A67" s="22"/>
      <c r="B67" s="23" t="s">
        <v>58</v>
      </c>
      <c r="C67" s="24">
        <v>603.01</v>
      </c>
      <c r="D67" s="25">
        <f t="shared" si="12"/>
        <v>0.37953822848866281</v>
      </c>
      <c r="E67" s="25">
        <f t="shared" si="13"/>
        <v>0.51841973662276608</v>
      </c>
      <c r="F67" s="25">
        <f t="shared" si="14"/>
        <v>0.59555585212864859</v>
      </c>
    </row>
    <row r="68" spans="1:6" x14ac:dyDescent="0.2">
      <c r="A68" s="22"/>
      <c r="B68" s="23" t="s">
        <v>59</v>
      </c>
      <c r="C68" s="24">
        <v>603.76</v>
      </c>
      <c r="D68" s="25">
        <f t="shared" si="12"/>
        <v>0.1243760468317312</v>
      </c>
      <c r="E68" s="25">
        <f t="shared" si="13"/>
        <v>0.64344057342891059</v>
      </c>
      <c r="F68" s="25">
        <f t="shared" si="14"/>
        <v>0.68204178965098894</v>
      </c>
    </row>
    <row r="69" spans="1:6" x14ac:dyDescent="0.2">
      <c r="A69" s="22"/>
      <c r="B69" s="23" t="s">
        <v>60</v>
      </c>
      <c r="C69" s="24">
        <v>605.19000000000005</v>
      </c>
      <c r="D69" s="25">
        <f t="shared" si="12"/>
        <v>0.23684907910428432</v>
      </c>
      <c r="E69" s="25">
        <f t="shared" si="13"/>
        <v>0.88181363560595472</v>
      </c>
      <c r="F69" s="25">
        <f t="shared" si="14"/>
        <v>0.79948033778045602</v>
      </c>
    </row>
    <row r="70" spans="1:6" x14ac:dyDescent="0.2">
      <c r="A70" s="22"/>
      <c r="B70" s="23" t="s">
        <v>4</v>
      </c>
      <c r="C70" s="24">
        <v>606.84</v>
      </c>
      <c r="D70" s="25">
        <f t="shared" si="12"/>
        <v>0.27264164972984339</v>
      </c>
      <c r="E70" s="25">
        <f t="shared" si="13"/>
        <v>1.1568594765794415</v>
      </c>
      <c r="F70" s="25">
        <f t="shared" si="14"/>
        <v>1.1754113939879129</v>
      </c>
    </row>
    <row r="71" spans="1:6" x14ac:dyDescent="0.2">
      <c r="A71" s="43"/>
      <c r="B71" s="44" t="s">
        <v>5</v>
      </c>
      <c r="C71" s="24">
        <v>610.22</v>
      </c>
      <c r="D71" s="25">
        <f t="shared" si="12"/>
        <v>0.5569837189374427</v>
      </c>
      <c r="E71" s="25">
        <f t="shared" si="13"/>
        <v>1.7202867144524125</v>
      </c>
      <c r="F71" s="25">
        <f t="shared" si="14"/>
        <v>1.7202867144524125</v>
      </c>
    </row>
    <row r="72" spans="1:6" x14ac:dyDescent="0.2">
      <c r="A72" s="29">
        <v>2019</v>
      </c>
      <c r="B72" s="32" t="s">
        <v>51</v>
      </c>
      <c r="C72" s="33">
        <v>606.51</v>
      </c>
      <c r="D72" s="34">
        <f>((C72/C71)-1)*100</f>
        <v>-0.60797745075547027</v>
      </c>
      <c r="E72" s="34">
        <f>((C72/C$71)-1)*100</f>
        <v>-0.60797745075547027</v>
      </c>
      <c r="F72" s="34">
        <f>((C72/C60)-1)*100</f>
        <v>1.1321950243446954</v>
      </c>
    </row>
    <row r="73" spans="1:6" x14ac:dyDescent="0.2">
      <c r="A73" s="22"/>
      <c r="B73" s="23" t="s">
        <v>52</v>
      </c>
      <c r="C73" s="24">
        <v>606.71</v>
      </c>
      <c r="D73" s="25">
        <f t="shared" ref="D73:D76" si="15">((C73/C72)-1)*100</f>
        <v>3.2975548630687079E-2</v>
      </c>
      <c r="E73" s="25">
        <f>((C73/C$71)-1)*100</f>
        <v>-0.57520238602470908</v>
      </c>
      <c r="F73" s="25">
        <f t="shared" ref="F73:F76" si="16">((C73/C61)-1)*100</f>
        <v>1.2043570368146295</v>
      </c>
    </row>
    <row r="74" spans="1:6" x14ac:dyDescent="0.2">
      <c r="A74" s="22"/>
      <c r="B74" s="23" t="s">
        <v>53</v>
      </c>
      <c r="C74" s="24">
        <v>608.24</v>
      </c>
      <c r="D74" s="25">
        <f t="shared" si="15"/>
        <v>0.25217978935569985</v>
      </c>
      <c r="E74" s="25">
        <f t="shared" ref="E74:E83" si="17">((C74/C$71)-1)*100</f>
        <v>-0.32447314083445811</v>
      </c>
      <c r="F74" s="25">
        <f t="shared" si="16"/>
        <v>1.20465890183028</v>
      </c>
    </row>
    <row r="75" spans="1:6" ht="11.25" customHeight="1" x14ac:dyDescent="0.2">
      <c r="A75" s="22"/>
      <c r="B75" s="23" t="s">
        <v>54</v>
      </c>
      <c r="C75" s="24">
        <v>607.95000000000005</v>
      </c>
      <c r="D75" s="25">
        <f t="shared" si="15"/>
        <v>-4.7678547941598648E-2</v>
      </c>
      <c r="E75" s="25">
        <f t="shared" si="17"/>
        <v>-0.37199698469404519</v>
      </c>
      <c r="F75" s="25">
        <f t="shared" si="16"/>
        <v>1.1698728616122089</v>
      </c>
    </row>
    <row r="76" spans="1:6" x14ac:dyDescent="0.2">
      <c r="A76" s="22"/>
      <c r="B76" s="23" t="s">
        <v>55</v>
      </c>
      <c r="C76" s="24">
        <v>609.21</v>
      </c>
      <c r="D76" s="25">
        <f t="shared" si="15"/>
        <v>0.20725388601035011</v>
      </c>
      <c r="E76" s="25">
        <f t="shared" si="17"/>
        <v>-0.16551407689030517</v>
      </c>
      <c r="F76" s="25">
        <f t="shared" si="16"/>
        <v>1.3542515846739933</v>
      </c>
    </row>
    <row r="77" spans="1:6" x14ac:dyDescent="0.2">
      <c r="A77" s="22"/>
      <c r="B77" s="23" t="s">
        <v>56</v>
      </c>
      <c r="C77" s="24">
        <v>611.46</v>
      </c>
      <c r="D77" s="25">
        <f>((C77/C76)-1)*100</f>
        <v>0.36933077263998637</v>
      </c>
      <c r="E77" s="25">
        <f t="shared" si="17"/>
        <v>0.203205401330675</v>
      </c>
      <c r="F77" s="25">
        <f>((C77/C65)-1)*100</f>
        <v>1.6812172611623932</v>
      </c>
    </row>
    <row r="78" spans="1:6" x14ac:dyDescent="0.2">
      <c r="A78" s="22"/>
      <c r="B78" s="23" t="s">
        <v>57</v>
      </c>
      <c r="C78" s="24">
        <v>610.77</v>
      </c>
      <c r="D78" s="25">
        <f t="shared" ref="D78:D95" si="18">((C78/C77)-1)*100</f>
        <v>-0.11284466686293237</v>
      </c>
      <c r="E78" s="25">
        <f t="shared" si="17"/>
        <v>9.0131428009554426E-2</v>
      </c>
      <c r="F78" s="25">
        <f t="shared" ref="F78:F95" si="19">((C78/C66)-1)*100</f>
        <v>1.6712999184325783</v>
      </c>
    </row>
    <row r="79" spans="1:6" x14ac:dyDescent="0.2">
      <c r="A79" s="22"/>
      <c r="B79" s="23" t="s">
        <v>58</v>
      </c>
      <c r="C79" s="24">
        <v>611.21</v>
      </c>
      <c r="D79" s="25">
        <f t="shared" si="18"/>
        <v>7.2040211536261722E-2</v>
      </c>
      <c r="E79" s="25">
        <f>((C79/C$71)-1)*100</f>
        <v>0.16223657041722905</v>
      </c>
      <c r="F79" s="25">
        <f t="shared" si="19"/>
        <v>1.359844778693553</v>
      </c>
    </row>
    <row r="80" spans="1:6" x14ac:dyDescent="0.2">
      <c r="A80" s="22"/>
      <c r="B80" s="23" t="s">
        <v>59</v>
      </c>
      <c r="C80" s="24">
        <v>611.87</v>
      </c>
      <c r="D80" s="25">
        <f t="shared" si="18"/>
        <v>0.10798252646389006</v>
      </c>
      <c r="E80" s="25">
        <f t="shared" si="17"/>
        <v>0.27039428402870769</v>
      </c>
      <c r="F80" s="25">
        <f t="shared" si="19"/>
        <v>1.3432489731018959</v>
      </c>
    </row>
    <row r="81" spans="1:6" x14ac:dyDescent="0.2">
      <c r="A81" s="22"/>
      <c r="B81" s="23" t="s">
        <v>60</v>
      </c>
      <c r="C81" s="24">
        <v>612.35</v>
      </c>
      <c r="D81" s="25">
        <f t="shared" si="18"/>
        <v>7.8448036347600336E-2</v>
      </c>
      <c r="E81" s="25">
        <f t="shared" si="17"/>
        <v>0.34905443938251235</v>
      </c>
      <c r="F81" s="25">
        <f t="shared" si="19"/>
        <v>1.183099522464004</v>
      </c>
    </row>
    <row r="82" spans="1:6" x14ac:dyDescent="0.2">
      <c r="A82" s="22"/>
      <c r="B82" s="23" t="s">
        <v>4</v>
      </c>
      <c r="C82" s="24">
        <v>612.66</v>
      </c>
      <c r="D82" s="25">
        <f t="shared" si="18"/>
        <v>5.0624642769658834E-2</v>
      </c>
      <c r="E82" s="25">
        <f t="shared" si="17"/>
        <v>0.39985578971517555</v>
      </c>
      <c r="F82" s="25">
        <f t="shared" si="19"/>
        <v>0.95906664030056543</v>
      </c>
    </row>
    <row r="83" spans="1:6" x14ac:dyDescent="0.2">
      <c r="A83" s="43"/>
      <c r="B83" s="44" t="s">
        <v>5</v>
      </c>
      <c r="C83" s="24">
        <v>612.79</v>
      </c>
      <c r="D83" s="25">
        <f t="shared" si="18"/>
        <v>2.1218946887335832E-2</v>
      </c>
      <c r="E83" s="25">
        <f t="shared" si="17"/>
        <v>0.42115958179016477</v>
      </c>
      <c r="F83" s="25">
        <f t="shared" si="19"/>
        <v>0.42115958179016477</v>
      </c>
    </row>
    <row r="84" spans="1:6" x14ac:dyDescent="0.2">
      <c r="A84" s="29">
        <v>2020</v>
      </c>
      <c r="B84" s="32" t="s">
        <v>51</v>
      </c>
      <c r="C84" s="33">
        <v>615.57000000000005</v>
      </c>
      <c r="D84" s="34">
        <f t="shared" si="18"/>
        <v>0.45366275559328706</v>
      </c>
      <c r="E84" s="34">
        <f>((C84/C$83)-1)*100</f>
        <v>0.45366275559328706</v>
      </c>
      <c r="F84" s="34">
        <f t="shared" si="19"/>
        <v>1.4937923529702912</v>
      </c>
    </row>
    <row r="85" spans="1:6" x14ac:dyDescent="0.2">
      <c r="A85" s="22"/>
      <c r="B85" s="23" t="s">
        <v>52</v>
      </c>
      <c r="C85" s="24">
        <v>614.78</v>
      </c>
      <c r="D85" s="25">
        <f t="shared" si="18"/>
        <v>-0.12833633867798122</v>
      </c>
      <c r="E85" s="25">
        <f>((C85/C$83)-1)*100</f>
        <v>0.32474420274481997</v>
      </c>
      <c r="F85" s="25">
        <f t="shared" si="19"/>
        <v>1.3301247713075393</v>
      </c>
    </row>
    <row r="86" spans="1:6" x14ac:dyDescent="0.2">
      <c r="A86" s="22"/>
      <c r="B86" s="23" t="s">
        <v>53</v>
      </c>
      <c r="C86" s="24">
        <v>612.92999999999995</v>
      </c>
      <c r="D86" s="25">
        <f t="shared" si="18"/>
        <v>-0.30092065454309092</v>
      </c>
      <c r="E86" s="25">
        <f>((C86/C$83)-1)*100</f>
        <v>2.2846325821235247E-2</v>
      </c>
      <c r="F86" s="25">
        <f t="shared" si="19"/>
        <v>0.77107720636588883</v>
      </c>
    </row>
    <row r="87" spans="1:6" x14ac:dyDescent="0.2">
      <c r="A87" s="22"/>
      <c r="B87" s="23" t="s">
        <v>54</v>
      </c>
      <c r="C87" s="24">
        <v>613.22</v>
      </c>
      <c r="D87" s="25">
        <f t="shared" si="18"/>
        <v>4.7313722611086462E-2</v>
      </c>
      <c r="E87" s="25">
        <f>((C87/C$83)-1)*100</f>
        <v>7.017085787954791E-2</v>
      </c>
      <c r="F87" s="25">
        <f t="shared" si="19"/>
        <v>0.86684760259889693</v>
      </c>
    </row>
    <row r="88" spans="1:6" x14ac:dyDescent="0.2">
      <c r="A88" s="22"/>
      <c r="B88" s="23" t="s">
        <v>55</v>
      </c>
      <c r="C88" s="24">
        <v>613</v>
      </c>
      <c r="D88" s="25">
        <f t="shared" si="18"/>
        <v>-3.5876194514206095E-2</v>
      </c>
      <c r="E88" s="25">
        <f>((C88/C$83)-1)*100</f>
        <v>3.4269488731863973E-2</v>
      </c>
      <c r="F88" s="25">
        <f t="shared" si="19"/>
        <v>0.62211716813578288</v>
      </c>
    </row>
    <row r="89" spans="1:6" x14ac:dyDescent="0.2">
      <c r="A89" s="22"/>
      <c r="B89" s="23" t="s">
        <v>56</v>
      </c>
      <c r="C89" s="24">
        <v>614</v>
      </c>
      <c r="D89" s="25">
        <f t="shared" si="18"/>
        <v>0.16313213703098572</v>
      </c>
      <c r="E89" s="25">
        <f t="shared" ref="E89:E95" si="20">((C89/C$83)-1)*100</f>
        <v>0.19745753031219504</v>
      </c>
      <c r="F89" s="25">
        <f t="shared" si="19"/>
        <v>0.41539920845190537</v>
      </c>
    </row>
    <row r="90" spans="1:6" ht="16.5" customHeight="1" x14ac:dyDescent="0.2">
      <c r="A90" s="22"/>
      <c r="B90" s="23" t="s">
        <v>57</v>
      </c>
      <c r="C90" s="24">
        <v>619.01</v>
      </c>
      <c r="D90" s="25">
        <f t="shared" si="18"/>
        <v>0.81596091205211607</v>
      </c>
      <c r="E90" s="25">
        <f t="shared" si="20"/>
        <v>1.0150296186295593</v>
      </c>
      <c r="F90" s="25">
        <f t="shared" si="19"/>
        <v>1.3491166887699135</v>
      </c>
    </row>
    <row r="91" spans="1:6" x14ac:dyDescent="0.2">
      <c r="A91" s="22"/>
      <c r="B91" s="23" t="s">
        <v>58</v>
      </c>
      <c r="C91" s="24">
        <v>619.48</v>
      </c>
      <c r="D91" s="25">
        <f>((C91/C90)-1)*100</f>
        <v>7.5927690990451602E-2</v>
      </c>
      <c r="E91" s="25">
        <f>((C91/C$83)-1)*100</f>
        <v>1.0917279981722983</v>
      </c>
      <c r="F91" s="25">
        <f>((C91/C79)-1)*100</f>
        <v>1.3530537785703789</v>
      </c>
    </row>
    <row r="92" spans="1:6" x14ac:dyDescent="0.2">
      <c r="A92" s="22"/>
      <c r="B92" s="23" t="s">
        <v>59</v>
      </c>
      <c r="C92" s="24">
        <v>628.9</v>
      </c>
      <c r="D92" s="25">
        <f>((C92/C91)-1)*100</f>
        <v>1.5206302059792121</v>
      </c>
      <c r="E92" s="25">
        <f>((C92/C$83)-1)*100</f>
        <v>2.6289593498588504</v>
      </c>
      <c r="F92" s="25">
        <f>((C92/C80)-1)*100</f>
        <v>2.7832709562488622</v>
      </c>
    </row>
    <row r="93" spans="1:6" x14ac:dyDescent="0.2">
      <c r="A93" s="22"/>
      <c r="B93" s="23" t="s">
        <v>60</v>
      </c>
      <c r="C93" s="24">
        <v>629.84</v>
      </c>
      <c r="D93" s="25">
        <f>((C93/C92)-1)*100</f>
        <v>0.14946732389888862</v>
      </c>
      <c r="E93" s="25">
        <f>((C93/C$83)-1)*100</f>
        <v>2.7823561089443505</v>
      </c>
      <c r="F93" s="25">
        <f>((C93/C81)-1)*100</f>
        <v>2.8562096840042406</v>
      </c>
    </row>
    <row r="94" spans="1:6" x14ac:dyDescent="0.2">
      <c r="A94" s="22"/>
      <c r="B94" s="23" t="s">
        <v>4</v>
      </c>
      <c r="C94" s="24">
        <v>630.54999999999995</v>
      </c>
      <c r="D94" s="25">
        <f>((C94/C93)-1)*100</f>
        <v>0.11272704178837412</v>
      </c>
      <c r="E94" s="25">
        <f>((C94/C$83)-1)*100</f>
        <v>2.8982196184663467</v>
      </c>
      <c r="F94" s="25">
        <f>((C94/C82)-1)*100</f>
        <v>2.9200535370352165</v>
      </c>
    </row>
    <row r="95" spans="1:6" x14ac:dyDescent="0.2">
      <c r="A95" s="43"/>
      <c r="B95" s="44" t="s">
        <v>5</v>
      </c>
      <c r="C95" s="26">
        <v>637.29999999999995</v>
      </c>
      <c r="D95" s="45">
        <f t="shared" si="18"/>
        <v>1.0704940131631036</v>
      </c>
      <c r="E95" s="45">
        <f t="shared" si="20"/>
        <v>3.9997388991334759</v>
      </c>
      <c r="F95" s="45">
        <f t="shared" si="19"/>
        <v>3.9997388991334759</v>
      </c>
    </row>
    <row r="96" spans="1:6" x14ac:dyDescent="0.2">
      <c r="A96" s="29">
        <v>2021</v>
      </c>
      <c r="B96" s="32" t="s">
        <v>51</v>
      </c>
      <c r="C96" s="33">
        <v>650.80999999999995</v>
      </c>
      <c r="D96" s="34">
        <f t="shared" ref="D96" si="21">((C96/C95)-1)*100</f>
        <v>2.1198807469009928</v>
      </c>
      <c r="E96" s="34">
        <f t="shared" ref="E96:E101" si="22">((C96/C$95)-1)*100</f>
        <v>2.1198807469009928</v>
      </c>
      <c r="F96" s="34">
        <f t="shared" ref="F96" si="23">((C96/C84)-1)*100</f>
        <v>5.7247754114073013</v>
      </c>
    </row>
    <row r="97" spans="1:6" x14ac:dyDescent="0.2">
      <c r="A97" s="22"/>
      <c r="B97" s="23" t="s">
        <v>52</v>
      </c>
      <c r="C97" s="24">
        <v>694.47</v>
      </c>
      <c r="D97" s="25">
        <f t="shared" ref="D97:D105" si="24">((C97/C96)-1)*100</f>
        <v>6.7085631751202524</v>
      </c>
      <c r="E97" s="25">
        <f t="shared" si="22"/>
        <v>8.9706574611643006</v>
      </c>
      <c r="F97" s="25">
        <f t="shared" ref="F97:F105" si="25">((C97/C85)-1)*100</f>
        <v>12.962360519210137</v>
      </c>
    </row>
    <row r="98" spans="1:6" x14ac:dyDescent="0.2">
      <c r="A98" s="22"/>
      <c r="B98" s="23" t="s">
        <v>53</v>
      </c>
      <c r="C98" s="24">
        <v>694.73</v>
      </c>
      <c r="D98" s="25">
        <f t="shared" si="24"/>
        <v>3.7438622258689769E-2</v>
      </c>
      <c r="E98" s="25">
        <f t="shared" si="22"/>
        <v>9.0114545739840004</v>
      </c>
      <c r="F98" s="25">
        <f t="shared" si="25"/>
        <v>13.345732791672793</v>
      </c>
    </row>
    <row r="99" spans="1:6" x14ac:dyDescent="0.2">
      <c r="A99" s="22"/>
      <c r="B99" s="23" t="s">
        <v>54</v>
      </c>
      <c r="C99" s="24">
        <v>704.72</v>
      </c>
      <c r="D99" s="25">
        <f t="shared" si="24"/>
        <v>1.4379687072675784</v>
      </c>
      <c r="E99" s="25">
        <f t="shared" si="22"/>
        <v>10.579005178095091</v>
      </c>
      <c r="F99" s="25">
        <f t="shared" si="25"/>
        <v>14.921235445680182</v>
      </c>
    </row>
    <row r="100" spans="1:6" x14ac:dyDescent="0.2">
      <c r="A100" s="22"/>
      <c r="B100" s="23" t="s">
        <v>55</v>
      </c>
      <c r="C100" s="24">
        <v>713.38</v>
      </c>
      <c r="D100" s="25">
        <f t="shared" si="24"/>
        <v>1.2288568509478903</v>
      </c>
      <c r="E100" s="25">
        <f t="shared" si="22"/>
        <v>11.937862858936143</v>
      </c>
      <c r="F100" s="25">
        <f t="shared" si="25"/>
        <v>16.375203915171287</v>
      </c>
    </row>
    <row r="101" spans="1:6" x14ac:dyDescent="0.2">
      <c r="A101" s="22"/>
      <c r="B101" s="23" t="s">
        <v>56</v>
      </c>
      <c r="C101" s="24">
        <v>717.1</v>
      </c>
      <c r="D101" s="25">
        <f t="shared" si="24"/>
        <v>0.52146121281786417</v>
      </c>
      <c r="E101" s="25">
        <f t="shared" si="22"/>
        <v>12.521575396202733</v>
      </c>
      <c r="F101" s="25">
        <f t="shared" si="25"/>
        <v>16.791530944625421</v>
      </c>
    </row>
    <row r="102" spans="1:6" ht="12" customHeight="1" x14ac:dyDescent="0.2">
      <c r="A102" s="22"/>
      <c r="B102" s="23" t="s">
        <v>57</v>
      </c>
      <c r="C102" s="24">
        <v>718.9</v>
      </c>
      <c r="D102" s="25">
        <f t="shared" si="24"/>
        <v>0.25101101659461555</v>
      </c>
      <c r="E102" s="25">
        <f>((C102/C$95)-1)*100</f>
        <v>12.804016946493025</v>
      </c>
      <c r="F102" s="25">
        <f t="shared" si="25"/>
        <v>16.137057559651691</v>
      </c>
    </row>
    <row r="103" spans="1:6" x14ac:dyDescent="0.2">
      <c r="A103" s="22"/>
      <c r="B103" s="23" t="s">
        <v>58</v>
      </c>
      <c r="C103" s="24">
        <v>719.65</v>
      </c>
      <c r="D103" s="25">
        <f t="shared" si="24"/>
        <v>0.10432605369314896</v>
      </c>
      <c r="E103" s="25">
        <f t="shared" ref="E103:E107" si="26">((C103/C$95)-1)*100</f>
        <v>12.921700925780645</v>
      </c>
      <c r="F103" s="25">
        <f t="shared" si="25"/>
        <v>16.170013559759798</v>
      </c>
    </row>
    <row r="104" spans="1:6" x14ac:dyDescent="0.2">
      <c r="A104" s="22"/>
      <c r="B104" s="23" t="s">
        <v>59</v>
      </c>
      <c r="C104" s="24">
        <v>723.82</v>
      </c>
      <c r="D104" s="25">
        <f t="shared" si="24"/>
        <v>0.57944834294449965</v>
      </c>
      <c r="E104" s="25">
        <f t="shared" si="26"/>
        <v>13.576023850619823</v>
      </c>
      <c r="F104" s="25">
        <f t="shared" si="25"/>
        <v>15.093019557958343</v>
      </c>
    </row>
    <row r="105" spans="1:6" x14ac:dyDescent="0.2">
      <c r="A105" s="22"/>
      <c r="B105" s="23" t="s">
        <v>60</v>
      </c>
      <c r="C105" s="24">
        <v>723.29</v>
      </c>
      <c r="D105" s="25">
        <f t="shared" si="24"/>
        <v>-7.3222624409396975E-2</v>
      </c>
      <c r="E105" s="25">
        <f t="shared" si="26"/>
        <v>13.492860505256555</v>
      </c>
      <c r="F105" s="25">
        <f t="shared" si="25"/>
        <v>14.837101486091697</v>
      </c>
    </row>
    <row r="106" spans="1:6" x14ac:dyDescent="0.2">
      <c r="A106" s="22"/>
      <c r="B106" s="23" t="s">
        <v>4</v>
      </c>
      <c r="C106" s="24">
        <v>720.57</v>
      </c>
      <c r="D106" s="25">
        <f>((C106/C105)-1)*100</f>
        <v>-0.37605939526329513</v>
      </c>
      <c r="E106" s="25">
        <f>((C106/C$95)-1)*100</f>
        <v>13.066059940373464</v>
      </c>
      <c r="F106" s="25">
        <f>((C106/C94)-1)*100</f>
        <v>14.276425342954591</v>
      </c>
    </row>
    <row r="107" spans="1:6" x14ac:dyDescent="0.2">
      <c r="A107" s="43"/>
      <c r="B107" s="44" t="s">
        <v>5</v>
      </c>
      <c r="C107" s="26">
        <v>723.06</v>
      </c>
      <c r="D107" s="45">
        <f t="shared" ref="D107:D116" si="27">((C107/C106)-1)*100</f>
        <v>0.34555976518588771</v>
      </c>
      <c r="E107" s="45">
        <f t="shared" si="26"/>
        <v>13.456770751608339</v>
      </c>
      <c r="F107" s="45">
        <f t="shared" ref="F107:F116" si="28">((C107/C95)-1)*100</f>
        <v>13.456770751608339</v>
      </c>
    </row>
    <row r="108" spans="1:6" x14ac:dyDescent="0.2">
      <c r="A108" s="29">
        <v>2022</v>
      </c>
      <c r="B108" s="32" t="s">
        <v>51</v>
      </c>
      <c r="C108" s="33">
        <v>727.78</v>
      </c>
      <c r="D108" s="34">
        <f t="shared" si="27"/>
        <v>0.65278123530552179</v>
      </c>
      <c r="E108" s="34">
        <f>((C108/C$107)-1)*100</f>
        <v>0.65278123530552179</v>
      </c>
      <c r="F108" s="34">
        <f t="shared" si="28"/>
        <v>11.826800448671658</v>
      </c>
    </row>
    <row r="109" spans="1:6" x14ac:dyDescent="0.2">
      <c r="A109" s="22"/>
      <c r="B109" s="23" t="s">
        <v>52</v>
      </c>
      <c r="C109" s="24">
        <v>729.25</v>
      </c>
      <c r="D109" s="25">
        <f t="shared" si="27"/>
        <v>0.20198411607903477</v>
      </c>
      <c r="E109" s="25">
        <f t="shared" ref="E109:E116" si="29">((C109/C$107)-1)*100</f>
        <v>0.85608386579261175</v>
      </c>
      <c r="F109" s="25">
        <f t="shared" si="28"/>
        <v>5.0081357006062088</v>
      </c>
    </row>
    <row r="110" spans="1:6" x14ac:dyDescent="0.2">
      <c r="A110" s="22"/>
      <c r="B110" s="23" t="s">
        <v>53</v>
      </c>
      <c r="C110" s="24">
        <v>730.18</v>
      </c>
      <c r="D110" s="25">
        <f>((C110/C109)-1)*100</f>
        <v>0.12752828248199233</v>
      </c>
      <c r="E110" s="25">
        <f>((C110/C$107)-1)*100</f>
        <v>0.98470389732525643</v>
      </c>
      <c r="F110" s="25">
        <f>((C110/C98)-1)*100</f>
        <v>5.1027017690325582</v>
      </c>
    </row>
    <row r="111" spans="1:6" x14ac:dyDescent="0.2">
      <c r="A111" s="22"/>
      <c r="B111" s="23" t="s">
        <v>54</v>
      </c>
      <c r="C111" s="24">
        <v>726</v>
      </c>
      <c r="D111" s="25">
        <f t="shared" si="27"/>
        <v>-0.57246158481469855</v>
      </c>
      <c r="E111" s="25">
        <f t="shared" si="29"/>
        <v>0.40660526097420213</v>
      </c>
      <c r="F111" s="25">
        <f t="shared" si="28"/>
        <v>3.01963900556248</v>
      </c>
    </row>
    <row r="112" spans="1:6" x14ac:dyDescent="0.2">
      <c r="A112" s="22"/>
      <c r="B112" s="23" t="s">
        <v>55</v>
      </c>
      <c r="C112" s="24">
        <v>732.85</v>
      </c>
      <c r="D112" s="25">
        <f t="shared" si="27"/>
        <v>0.94352617079889178</v>
      </c>
      <c r="E112" s="25">
        <f t="shared" si="29"/>
        <v>1.353967858822247</v>
      </c>
      <c r="F112" s="25">
        <f t="shared" si="28"/>
        <v>2.7292607025708682</v>
      </c>
    </row>
    <row r="113" spans="1:6" x14ac:dyDescent="0.2">
      <c r="A113" s="22"/>
      <c r="B113" s="23" t="s">
        <v>56</v>
      </c>
      <c r="C113" s="24">
        <v>734.16</v>
      </c>
      <c r="D113" s="25">
        <f t="shared" si="27"/>
        <v>0.17875417889061662</v>
      </c>
      <c r="E113" s="25">
        <f t="shared" si="29"/>
        <v>1.5351423118413532</v>
      </c>
      <c r="F113" s="25">
        <f t="shared" si="28"/>
        <v>2.3790266350578682</v>
      </c>
    </row>
    <row r="114" spans="1:6" ht="12" customHeight="1" x14ac:dyDescent="0.2">
      <c r="A114" s="22"/>
      <c r="B114" s="23" t="s">
        <v>57</v>
      </c>
      <c r="C114" s="24">
        <v>739</v>
      </c>
      <c r="D114" s="25">
        <f t="shared" si="27"/>
        <v>0.65925683774654686</v>
      </c>
      <c r="E114" s="25">
        <f t="shared" si="29"/>
        <v>2.2045196802478406</v>
      </c>
      <c r="F114" s="25">
        <f t="shared" si="28"/>
        <v>2.7959382389762144</v>
      </c>
    </row>
    <row r="115" spans="1:6" x14ac:dyDescent="0.2">
      <c r="A115" s="22"/>
      <c r="B115" s="23" t="s">
        <v>58</v>
      </c>
      <c r="C115" s="24">
        <v>738.04</v>
      </c>
      <c r="D115" s="25">
        <f t="shared" si="27"/>
        <v>-0.12990527740189828</v>
      </c>
      <c r="E115" s="25">
        <f t="shared" si="29"/>
        <v>2.0717506154399379</v>
      </c>
      <c r="F115" s="25">
        <f t="shared" si="28"/>
        <v>2.5554088793163343</v>
      </c>
    </row>
    <row r="116" spans="1:6" x14ac:dyDescent="0.2">
      <c r="A116" s="22"/>
      <c r="B116" s="23" t="s">
        <v>59</v>
      </c>
      <c r="C116" s="24">
        <v>737.21</v>
      </c>
      <c r="D116" s="25">
        <f t="shared" si="27"/>
        <v>-0.11246002926669219</v>
      </c>
      <c r="E116" s="25">
        <f t="shared" si="29"/>
        <v>1.9569606948247831</v>
      </c>
      <c r="F116" s="25">
        <f t="shared" si="28"/>
        <v>1.8499074355502687</v>
      </c>
    </row>
    <row r="117" spans="1:6" x14ac:dyDescent="0.2">
      <c r="A117" s="22"/>
      <c r="B117" s="23" t="s">
        <v>60</v>
      </c>
      <c r="C117" s="24">
        <v>737.97</v>
      </c>
      <c r="D117" s="25">
        <f>((C117/C116)-1)*100</f>
        <v>0.10309138508701743</v>
      </c>
      <c r="E117" s="25">
        <f>((C117/C$107)-1)*100</f>
        <v>2.0620695377977061</v>
      </c>
      <c r="F117" s="25">
        <f>((C117/C105)-1)*100</f>
        <v>2.0296146773769896</v>
      </c>
    </row>
    <row r="118" spans="1:6" x14ac:dyDescent="0.2">
      <c r="A118" s="22"/>
      <c r="B118" s="23" t="s">
        <v>4</v>
      </c>
      <c r="C118" s="24">
        <v>736.39</v>
      </c>
      <c r="D118" s="25">
        <f>((C118/C117)-1)*100</f>
        <v>-0.21410084420776521</v>
      </c>
      <c r="E118" s="25">
        <f>((C118/C$107)-1)*100</f>
        <v>1.8435537853013662</v>
      </c>
      <c r="F118" s="25">
        <f>((C118/C106)-1)*100</f>
        <v>2.1954841306188078</v>
      </c>
    </row>
    <row r="119" spans="1:6" x14ac:dyDescent="0.2">
      <c r="A119" s="43"/>
      <c r="B119" s="44" t="s">
        <v>5</v>
      </c>
      <c r="C119" s="26">
        <v>735.84</v>
      </c>
      <c r="D119" s="45">
        <f t="shared" ref="D119:D121" si="30">((C119/C118)-1)*100</f>
        <v>-7.4688683985379978E-2</v>
      </c>
      <c r="E119" s="45">
        <f>((C119/C$107)-1)*100</f>
        <v>1.767488175255183</v>
      </c>
      <c r="F119" s="45">
        <f t="shared" ref="F119:F121" si="31">((C119/C107)-1)*100</f>
        <v>1.767488175255183</v>
      </c>
    </row>
    <row r="120" spans="1:6" x14ac:dyDescent="0.2">
      <c r="A120" s="29">
        <v>2023</v>
      </c>
      <c r="B120" s="32" t="s">
        <v>51</v>
      </c>
      <c r="C120" s="33">
        <v>740.38</v>
      </c>
      <c r="D120" s="34">
        <f t="shared" si="30"/>
        <v>0.61698195259838329</v>
      </c>
      <c r="E120" s="34">
        <f>((C120/C$119)-1)*100</f>
        <v>0.61698195259838329</v>
      </c>
      <c r="F120" s="34">
        <f t="shared" si="31"/>
        <v>1.7312924235345806</v>
      </c>
    </row>
    <row r="121" spans="1:6" x14ac:dyDescent="0.2">
      <c r="A121" s="22"/>
      <c r="B121" s="23" t="s">
        <v>52</v>
      </c>
      <c r="C121" s="24">
        <v>740.76</v>
      </c>
      <c r="D121" s="25">
        <f t="shared" si="30"/>
        <v>5.1324995272694629E-2</v>
      </c>
      <c r="E121" s="25">
        <f t="shared" ref="E121:E131" si="32">((C121/C$119)-1)*100</f>
        <v>0.66862361382908908</v>
      </c>
      <c r="F121" s="25">
        <f t="shared" si="31"/>
        <v>1.5783339046965938</v>
      </c>
    </row>
    <row r="122" spans="1:6" x14ac:dyDescent="0.2">
      <c r="A122" s="22"/>
      <c r="B122" s="23" t="s">
        <v>53</v>
      </c>
      <c r="C122" s="24">
        <v>743.3</v>
      </c>
      <c r="D122" s="25">
        <f>((C122/C121)-1)*100</f>
        <v>0.34289108483178676</v>
      </c>
      <c r="E122" s="25">
        <f>((C122/C$119)-1)*100</f>
        <v>1.0138073494237787</v>
      </c>
      <c r="F122" s="25">
        <f>((C122/C110)-1)*100</f>
        <v>1.7968172231504598</v>
      </c>
    </row>
    <row r="123" spans="1:6" x14ac:dyDescent="0.2">
      <c r="A123" s="22"/>
      <c r="B123" s="23" t="s">
        <v>54</v>
      </c>
      <c r="C123" s="24">
        <v>740.84</v>
      </c>
      <c r="D123" s="25">
        <f t="shared" ref="D123:D128" si="33">((C123/C122)-1)*100</f>
        <v>-0.33095654513654038</v>
      </c>
      <c r="E123" s="25">
        <f t="shared" si="32"/>
        <v>0.67949554250923416</v>
      </c>
      <c r="F123" s="25">
        <f t="shared" ref="F123:F128" si="34">((C123/C111)-1)*100</f>
        <v>2.0440771349862219</v>
      </c>
    </row>
    <row r="124" spans="1:6" x14ac:dyDescent="0.2">
      <c r="A124" s="22"/>
      <c r="B124" s="23" t="s">
        <v>55</v>
      </c>
      <c r="C124" s="24">
        <v>740.31</v>
      </c>
      <c r="D124" s="25">
        <f t="shared" si="33"/>
        <v>-7.1540413584592066E-2</v>
      </c>
      <c r="E124" s="25">
        <f t="shared" si="32"/>
        <v>0.60746901500325912</v>
      </c>
      <c r="F124" s="25">
        <f t="shared" si="34"/>
        <v>1.0179436446748902</v>
      </c>
    </row>
    <row r="125" spans="1:6" x14ac:dyDescent="0.2">
      <c r="A125" s="22"/>
      <c r="B125" s="23" t="s">
        <v>56</v>
      </c>
      <c r="C125" s="24">
        <v>740.96</v>
      </c>
      <c r="D125" s="25">
        <f>((C125/C124)-1)*100</f>
        <v>8.7801056314251724E-2</v>
      </c>
      <c r="E125" s="25">
        <f>((C125/C$119)-1)*100</f>
        <v>0.69580343552946289</v>
      </c>
      <c r="F125" s="25">
        <f>((C125/C113)-1)*100</f>
        <v>0.92622861501581166</v>
      </c>
    </row>
    <row r="126" spans="1:6" ht="12" customHeight="1" x14ac:dyDescent="0.2">
      <c r="A126" s="22"/>
      <c r="B126" s="23" t="s">
        <v>57</v>
      </c>
      <c r="C126" s="24">
        <v>740.31</v>
      </c>
      <c r="D126" s="25">
        <f t="shared" si="33"/>
        <v>-8.7724033686042979E-2</v>
      </c>
      <c r="E126" s="25">
        <f t="shared" si="32"/>
        <v>0.60746901500325912</v>
      </c>
      <c r="F126" s="25">
        <f t="shared" si="34"/>
        <v>0.17726657645467103</v>
      </c>
    </row>
    <row r="127" spans="1:6" x14ac:dyDescent="0.2">
      <c r="A127" s="22"/>
      <c r="B127" s="23" t="s">
        <v>58</v>
      </c>
      <c r="C127" s="24">
        <v>737.18</v>
      </c>
      <c r="D127" s="25">
        <f t="shared" si="33"/>
        <v>-0.42279585579013679</v>
      </c>
      <c r="E127" s="25">
        <f t="shared" si="32"/>
        <v>0.18210480539246898</v>
      </c>
      <c r="F127" s="25">
        <f t="shared" si="34"/>
        <v>-0.11652484960165133</v>
      </c>
    </row>
    <row r="128" spans="1:6" x14ac:dyDescent="0.2">
      <c r="A128" s="22"/>
      <c r="B128" s="23" t="s">
        <v>59</v>
      </c>
      <c r="C128" s="24">
        <v>738.95</v>
      </c>
      <c r="D128" s="25">
        <f t="shared" si="33"/>
        <v>0.24010418079709606</v>
      </c>
      <c r="E128" s="25">
        <f t="shared" si="32"/>
        <v>0.42264622744074831</v>
      </c>
      <c r="F128" s="25">
        <f t="shared" si="34"/>
        <v>0.23602501322554925</v>
      </c>
    </row>
    <row r="129" spans="1:6" x14ac:dyDescent="0.2">
      <c r="A129" s="22"/>
      <c r="B129" s="23" t="s">
        <v>60</v>
      </c>
      <c r="C129" s="24">
        <v>742.32</v>
      </c>
      <c r="D129" s="25">
        <f>((C129/C128)-1)*100</f>
        <v>0.45605250693552257</v>
      </c>
      <c r="E129" s="25">
        <f t="shared" si="32"/>
        <v>0.88062622309197369</v>
      </c>
      <c r="F129" s="25">
        <f>((C129/C117)-1)*100</f>
        <v>0.58945485588846047</v>
      </c>
    </row>
    <row r="130" spans="1:6" x14ac:dyDescent="0.2">
      <c r="A130" s="22"/>
      <c r="B130" s="23" t="s">
        <v>4</v>
      </c>
      <c r="C130" s="24">
        <v>745.57</v>
      </c>
      <c r="D130" s="25">
        <f>((C130/C129)-1)*100</f>
        <v>0.4378165750619667</v>
      </c>
      <c r="E130" s="25">
        <f t="shared" si="32"/>
        <v>1.3222983257229926</v>
      </c>
      <c r="F130" s="25">
        <f>((C130/C118)-1)*100</f>
        <v>1.246622034519751</v>
      </c>
    </row>
    <row r="131" spans="1:6" x14ac:dyDescent="0.2">
      <c r="A131" s="43"/>
      <c r="B131" s="44" t="s">
        <v>5</v>
      </c>
      <c r="C131" s="26">
        <v>749.32</v>
      </c>
      <c r="D131" s="45">
        <f t="shared" ref="D131" si="35">((C131/C130)-1)*100</f>
        <v>0.50297088133910428</v>
      </c>
      <c r="E131" s="45">
        <f t="shared" si="32"/>
        <v>1.8319199826049237</v>
      </c>
      <c r="F131" s="45">
        <f t="shared" ref="F131" si="36">((C131/C119)-1)*100</f>
        <v>1.8319199826049237</v>
      </c>
    </row>
    <row r="132" spans="1:6" x14ac:dyDescent="0.2">
      <c r="A132" s="29">
        <v>2024</v>
      </c>
      <c r="B132" s="32" t="s">
        <v>51</v>
      </c>
      <c r="C132" s="41">
        <v>754.39</v>
      </c>
      <c r="D132" s="41">
        <f t="shared" ref="D132:D139" si="37">((C132/C131)-1)*100</f>
        <v>0.67661346287299917</v>
      </c>
      <c r="E132" s="41">
        <f t="shared" ref="E132:E142" si="38">((C132/C$131)-1)*100</f>
        <v>0.67661346287299917</v>
      </c>
      <c r="F132" s="41">
        <f t="shared" ref="F132:F142" si="39">((C132/C120)-1)*100</f>
        <v>1.8922715362381437</v>
      </c>
    </row>
    <row r="133" spans="1:6" x14ac:dyDescent="0.2">
      <c r="A133" s="22"/>
      <c r="B133" s="23" t="s">
        <v>52</v>
      </c>
      <c r="C133" s="40">
        <v>752.24</v>
      </c>
      <c r="D133" s="40">
        <f t="shared" si="37"/>
        <v>-0.28499847558954849</v>
      </c>
      <c r="E133" s="40">
        <f t="shared" si="38"/>
        <v>0.38968664922862661</v>
      </c>
      <c r="F133" s="40">
        <f t="shared" si="39"/>
        <v>1.5497597062476443</v>
      </c>
    </row>
    <row r="134" spans="1:6" x14ac:dyDescent="0.2">
      <c r="A134" s="22"/>
      <c r="B134" s="23" t="s">
        <v>53</v>
      </c>
      <c r="C134" s="40">
        <v>753.95</v>
      </c>
      <c r="D134" s="40">
        <f t="shared" si="37"/>
        <v>0.22732106774434602</v>
      </c>
      <c r="E134" s="40">
        <f t="shared" si="38"/>
        <v>0.61789355682484448</v>
      </c>
      <c r="F134" s="40">
        <f t="shared" si="39"/>
        <v>1.4327996771155815</v>
      </c>
    </row>
    <row r="135" spans="1:6" x14ac:dyDescent="0.2">
      <c r="A135" s="22"/>
      <c r="B135" s="23" t="s">
        <v>54</v>
      </c>
      <c r="C135" s="40">
        <v>755.98</v>
      </c>
      <c r="D135" s="40">
        <f t="shared" si="37"/>
        <v>0.26924862391404236</v>
      </c>
      <c r="E135" s="40">
        <f t="shared" si="38"/>
        <v>0.88880585063790818</v>
      </c>
      <c r="F135" s="40">
        <f t="shared" si="39"/>
        <v>2.043626154095346</v>
      </c>
    </row>
    <row r="136" spans="1:6" ht="11.25" customHeight="1" x14ac:dyDescent="0.2">
      <c r="A136" s="22"/>
      <c r="B136" s="23" t="s">
        <v>55</v>
      </c>
      <c r="C136" s="40">
        <v>759.2</v>
      </c>
      <c r="D136" s="40">
        <f t="shared" si="37"/>
        <v>0.42593719410566333</v>
      </c>
      <c r="E136" s="40">
        <f t="shared" si="38"/>
        <v>1.3185287994448291</v>
      </c>
      <c r="F136" s="40">
        <f t="shared" si="39"/>
        <v>2.5516337750401963</v>
      </c>
    </row>
    <row r="137" spans="1:6" x14ac:dyDescent="0.2">
      <c r="A137" s="22"/>
      <c r="B137" s="23" t="s">
        <v>56</v>
      </c>
      <c r="C137" s="40">
        <v>754.46</v>
      </c>
      <c r="D137" s="40">
        <f t="shared" si="37"/>
        <v>-0.62434141201264115</v>
      </c>
      <c r="E137" s="40">
        <f t="shared" si="38"/>
        <v>0.68595526610792934</v>
      </c>
      <c r="F137" s="40">
        <f t="shared" si="39"/>
        <v>1.8219606996329185</v>
      </c>
    </row>
    <row r="138" spans="1:6" x14ac:dyDescent="0.2">
      <c r="A138" s="22"/>
      <c r="B138" s="23" t="s">
        <v>57</v>
      </c>
      <c r="C138" s="40">
        <v>756.07</v>
      </c>
      <c r="D138" s="40">
        <f t="shared" si="37"/>
        <v>0.21339766190386911</v>
      </c>
      <c r="E138" s="40">
        <f t="shared" si="38"/>
        <v>0.90081674051138982</v>
      </c>
      <c r="F138" s="40">
        <f t="shared" si="39"/>
        <v>2.1288379192500484</v>
      </c>
    </row>
    <row r="139" spans="1:6" x14ac:dyDescent="0.2">
      <c r="A139" s="22"/>
      <c r="B139" s="23" t="s">
        <v>58</v>
      </c>
      <c r="C139" s="40">
        <v>760.22</v>
      </c>
      <c r="D139" s="40">
        <f t="shared" si="37"/>
        <v>0.54889097570329781</v>
      </c>
      <c r="E139" s="40">
        <f t="shared" si="38"/>
        <v>1.4546522180109989</v>
      </c>
      <c r="F139" s="40">
        <f t="shared" si="39"/>
        <v>3.1254239127485928</v>
      </c>
    </row>
    <row r="140" spans="1:6" x14ac:dyDescent="0.2">
      <c r="A140" s="22"/>
      <c r="B140" s="23" t="s">
        <v>59</v>
      </c>
      <c r="C140" s="40">
        <v>760.77</v>
      </c>
      <c r="D140" s="40">
        <f t="shared" ref="D140" si="40">((C140/C139)-1)*100</f>
        <v>7.2347478361511897E-2</v>
      </c>
      <c r="E140" s="40">
        <f t="shared" si="38"/>
        <v>1.5280521005711645</v>
      </c>
      <c r="F140" s="40">
        <f t="shared" si="39"/>
        <v>2.9528384870424196</v>
      </c>
    </row>
    <row r="141" spans="1:6" x14ac:dyDescent="0.2">
      <c r="A141" s="22"/>
      <c r="B141" s="23" t="s">
        <v>60</v>
      </c>
      <c r="C141" s="40">
        <v>765.46</v>
      </c>
      <c r="D141" s="40">
        <f t="shared" ref="D141:D150" si="41">((C141/C140)-1)*100</f>
        <v>0.6164806708992332</v>
      </c>
      <c r="E141" s="40">
        <f t="shared" si="38"/>
        <v>2.1539529173116856</v>
      </c>
      <c r="F141" s="40">
        <f t="shared" si="39"/>
        <v>3.1172540144412064</v>
      </c>
    </row>
    <row r="142" spans="1:6" x14ac:dyDescent="0.2">
      <c r="A142" s="22"/>
      <c r="B142" s="23" t="s">
        <v>4</v>
      </c>
      <c r="C142" s="40">
        <v>767.16</v>
      </c>
      <c r="D142" s="40">
        <f t="shared" si="41"/>
        <v>0.22208867870299187</v>
      </c>
      <c r="E142" s="40">
        <f t="shared" si="38"/>
        <v>2.3808252815886277</v>
      </c>
      <c r="F142" s="40">
        <f t="shared" si="39"/>
        <v>2.8957710208296961</v>
      </c>
    </row>
    <row r="143" spans="1:6" x14ac:dyDescent="0.2">
      <c r="A143" s="43"/>
      <c r="B143" s="44" t="s">
        <v>5</v>
      </c>
      <c r="C143" s="46">
        <v>767.29</v>
      </c>
      <c r="D143" s="46">
        <f t="shared" si="41"/>
        <v>1.6945617602592833E-2</v>
      </c>
      <c r="E143" s="46">
        <f>((C143/C$131)-1)*100</f>
        <v>2.3981743447392123</v>
      </c>
      <c r="F143" s="46">
        <f t="shared" ref="F143:F155" si="42">((C143/C131)-1)*100</f>
        <v>2.3981743447392123</v>
      </c>
    </row>
    <row r="144" spans="1:6" x14ac:dyDescent="0.2">
      <c r="A144" s="29">
        <v>2025</v>
      </c>
      <c r="B144" s="32" t="s">
        <v>51</v>
      </c>
      <c r="C144" s="41">
        <v>771.89</v>
      </c>
      <c r="D144" s="41">
        <f t="shared" si="41"/>
        <v>0.59951257021464421</v>
      </c>
      <c r="E144" s="41">
        <f t="shared" ref="E144:E155" si="43">((C144/C$143)-1)*100</f>
        <v>0.59951257021464421</v>
      </c>
      <c r="F144" s="41">
        <f t="shared" si="42"/>
        <v>2.3197550338684314</v>
      </c>
    </row>
    <row r="145" spans="1:6" x14ac:dyDescent="0.2">
      <c r="A145" s="43"/>
      <c r="B145" s="44" t="s">
        <v>52</v>
      </c>
      <c r="C145" s="46">
        <v>776.95</v>
      </c>
      <c r="D145" s="46">
        <f t="shared" si="41"/>
        <v>0.65553381958569634</v>
      </c>
      <c r="E145" s="46">
        <f t="shared" si="43"/>
        <v>1.2589763974507839</v>
      </c>
      <c r="F145" s="46">
        <f t="shared" si="42"/>
        <v>3.2848558970541397</v>
      </c>
    </row>
    <row r="146" spans="1:6" hidden="1" x14ac:dyDescent="0.2">
      <c r="A146" s="22"/>
      <c r="B146" s="23" t="s">
        <v>53</v>
      </c>
      <c r="C146" s="40"/>
      <c r="D146" s="40">
        <f t="shared" si="41"/>
        <v>-100</v>
      </c>
      <c r="E146" s="40">
        <f t="shared" si="43"/>
        <v>-100</v>
      </c>
      <c r="F146" s="40">
        <f t="shared" si="42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41"/>
        <v>#DIV/0!</v>
      </c>
      <c r="E147" s="40">
        <f t="shared" si="43"/>
        <v>-100</v>
      </c>
      <c r="F147" s="40">
        <f t="shared" si="42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41"/>
        <v>#DIV/0!</v>
      </c>
      <c r="E148" s="40">
        <f t="shared" si="43"/>
        <v>-100</v>
      </c>
      <c r="F148" s="40">
        <f t="shared" si="42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41"/>
        <v>#DIV/0!</v>
      </c>
      <c r="E149" s="40">
        <f t="shared" si="43"/>
        <v>-100</v>
      </c>
      <c r="F149" s="40">
        <f t="shared" si="42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41"/>
        <v>#DIV/0!</v>
      </c>
      <c r="E150" s="40">
        <f t="shared" si="43"/>
        <v>-100</v>
      </c>
      <c r="F150" s="40">
        <f t="shared" si="42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44">((C151/C150)-1)*100</f>
        <v>#DIV/0!</v>
      </c>
      <c r="E151" s="40">
        <f t="shared" si="43"/>
        <v>-100</v>
      </c>
      <c r="F151" s="40">
        <f t="shared" si="42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42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42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 t="shared" si="42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43"/>
        <v>-100</v>
      </c>
      <c r="F155" s="40">
        <f t="shared" si="42"/>
        <v>-100</v>
      </c>
    </row>
    <row r="156" spans="1:6" x14ac:dyDescent="0.2">
      <c r="A156" s="7" t="s">
        <v>28</v>
      </c>
      <c r="B156" s="28"/>
      <c r="C156" s="39"/>
      <c r="D156" s="39"/>
      <c r="E156" s="39"/>
      <c r="F156" s="39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ht="12" customHeight="1" x14ac:dyDescent="0.2">
      <c r="A161" s="8" t="s">
        <v>50</v>
      </c>
    </row>
    <row r="162" spans="1:1" x14ac:dyDescent="0.2">
      <c r="A162" s="31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21</vt:i4>
      </vt:variant>
    </vt:vector>
  </HeadingPairs>
  <TitlesOfParts>
    <vt:vector size="42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2015-02-26T14:38:48Z</cp:lastPrinted>
  <dcterms:created xsi:type="dcterms:W3CDTF">2000-03-02T17:25:21Z</dcterms:created>
  <dcterms:modified xsi:type="dcterms:W3CDTF">2025-04-04T19:08:53Z</dcterms:modified>
</cp:coreProperties>
</file>