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97F09E49-EB9D-4B7C-911D-29215E7BE59B}" xr6:coauthVersionLast="47" xr6:coauthVersionMax="47" xr10:uidLastSave="{00000000-0000-0000-0000-000000000000}"/>
  <bookViews>
    <workbookView xWindow="-120" yWindow="-120" windowWidth="20730" windowHeight="11160" tabRatio="84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GO!$A$1:$T$163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23" l="1"/>
  <c r="E144" i="23"/>
  <c r="D144" i="23"/>
  <c r="F144" i="22"/>
  <c r="E144" i="22"/>
  <c r="D144" i="22"/>
  <c r="F144" i="9"/>
  <c r="E144" i="9"/>
  <c r="D144" i="9"/>
  <c r="F144" i="21"/>
  <c r="E144" i="21"/>
  <c r="D144" i="21"/>
  <c r="F144" i="20"/>
  <c r="E144" i="20"/>
  <c r="D144" i="20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D155" i="23"/>
  <c r="D154" i="23"/>
  <c r="D153" i="23"/>
  <c r="D152" i="23"/>
  <c r="D151" i="23"/>
  <c r="D150" i="23"/>
  <c r="D149" i="23"/>
  <c r="D147" i="23"/>
  <c r="D146" i="23"/>
  <c r="D145" i="23"/>
  <c r="F155" i="23"/>
  <c r="F154" i="23"/>
  <c r="F153" i="23"/>
  <c r="F152" i="23"/>
  <c r="F150" i="23"/>
  <c r="F149" i="23"/>
  <c r="F148" i="23"/>
  <c r="F147" i="23"/>
  <c r="F146" i="23"/>
  <c r="F145" i="23"/>
  <c r="E155" i="23"/>
  <c r="E154" i="23"/>
  <c r="E153" i="23"/>
  <c r="E152" i="23"/>
  <c r="E151" i="23"/>
  <c r="E150" i="23"/>
  <c r="E149" i="23"/>
  <c r="E148" i="23"/>
  <c r="E147" i="23"/>
  <c r="E146" i="23"/>
  <c r="E145" i="23"/>
  <c r="F151" i="23"/>
  <c r="D148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E143" i="10"/>
  <c r="D143" i="10"/>
  <c r="F143" i="11"/>
  <c r="E143" i="11"/>
  <c r="D143" i="11"/>
  <c r="F143" i="3"/>
  <c r="E143" i="3"/>
  <c r="D143" i="3"/>
  <c r="F141" i="3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3" i="10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D13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0"/>
  <c r="E142" i="20"/>
  <c r="D142" i="20"/>
  <c r="F142" i="21"/>
  <c r="E142" i="21"/>
  <c r="D142" i="21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<sst xmlns="http://schemas.openxmlformats.org/spreadsheetml/2006/main" count="4261" uniqueCount="67">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</sst>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1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6" fillId="3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9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2" si="46">((C127/C126)-1)*100</f>
        <v>2.4717179890383356</v>
      </c>
      <c r="E127" s="36">
        <f t="shared" si="45"/>
        <v>5.3540316124880416</v>
      </c>
      <c r="F127" s="36">
        <f t="shared" ref="F127:F142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">
      <c r="A141" s="11"/>
      <c r="B141" s="12" t="s">
        <v>60</v>
      </c>
      <c r="C141" s="41">
        <v>710.48</v>
      </c>
      <c r="D141" s="41">
        <f>((C141/C140)-1)*100</f>
        <v>0</v>
      </c>
      <c r="E141" s="41">
        <f>((C141/C$131)-1)*100</f>
        <v>4.9732572914511941</v>
      </c>
      <c r="F141" s="41">
        <f>((C141/C129)-1)*100</f>
        <v>6.3879488484920977</v>
      </c>
    </row>
    <row r="142" spans="1:6" x14ac:dyDescent="0.2">
      <c r="A142" s="11"/>
      <c r="B142" s="12" t="s">
        <v>3</v>
      </c>
      <c r="C142" s="41">
        <v>710.48</v>
      </c>
      <c r="D142" s="41">
        <f t="shared" si="46"/>
        <v>0</v>
      </c>
      <c r="E142" s="41">
        <f t="shared" ref="E142" si="51">((C142/C$131)-1)*100</f>
        <v>4.9732572914511941</v>
      </c>
      <c r="F142" s="41">
        <f t="shared" si="47"/>
        <v>4.9732572914511941</v>
      </c>
    </row>
    <row r="143" spans="1:6" x14ac:dyDescent="0.2">
      <c r="A143" s="45"/>
      <c r="B143" s="46" t="s">
        <v>4</v>
      </c>
      <c r="C143" s="50">
        <v>710.48</v>
      </c>
      <c r="D143" s="50">
        <f>((C143/C142)-1)*100</f>
        <v>0</v>
      </c>
      <c r="E143" s="50">
        <f>((C143/C$131)-1)*100</f>
        <v>4.9732572914511941</v>
      </c>
      <c r="F143" s="50">
        <f t="shared" ref="F143:F155" si="52">((C143/C131)-1)*100</f>
        <v>4.9732572914511941</v>
      </c>
    </row>
    <row r="144" spans="1:6" ht="12" customHeight="1" x14ac:dyDescent="0.2">
      <c r="A144" s="68">
        <v>2025</v>
      </c>
      <c r="B144" s="69" t="s">
        <v>51</v>
      </c>
      <c r="C144" s="70">
        <v>722.91</v>
      </c>
      <c r="D144" s="70">
        <f>((C144/C143)-1)*100</f>
        <v>1.7495214502871281</v>
      </c>
      <c r="E144" s="70">
        <f>((C144/C$143)-1)*100</f>
        <v>1.7495214502871281</v>
      </c>
      <c r="F144" s="70">
        <f>((C144/C132)-1)*100</f>
        <v>5.2178849008820194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53">((C145/C$143)-1)*100</f>
        <v>-100</v>
      </c>
      <c r="F145" s="41">
        <f t="shared" si="52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53"/>
        <v>-100</v>
      </c>
      <c r="F146" s="41">
        <f t="shared" si="52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53"/>
        <v>-100</v>
      </c>
      <c r="F147" s="41">
        <f t="shared" si="52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54">((C148/C147)-1)*100</f>
        <v>#DIV/0!</v>
      </c>
      <c r="E148" s="41">
        <f t="shared" si="53"/>
        <v>-100</v>
      </c>
      <c r="F148" s="41">
        <f t="shared" si="52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55">((C149/C148)-1)*100</f>
        <v>#DIV/0!</v>
      </c>
      <c r="E149" s="41">
        <f t="shared" si="53"/>
        <v>-100</v>
      </c>
      <c r="F149" s="41">
        <f t="shared" si="52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55"/>
        <v>#DIV/0!</v>
      </c>
      <c r="E150" s="41">
        <f t="shared" si="53"/>
        <v>-100</v>
      </c>
      <c r="F150" s="41">
        <f t="shared" si="52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55"/>
        <v>#DIV/0!</v>
      </c>
      <c r="E151" s="41">
        <f t="shared" si="53"/>
        <v>-100</v>
      </c>
      <c r="F151" s="41">
        <f t="shared" si="52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55"/>
        <v>#DIV/0!</v>
      </c>
      <c r="E152" s="41">
        <f t="shared" si="53"/>
        <v>-100</v>
      </c>
      <c r="F152" s="41">
        <f t="shared" si="52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55"/>
        <v>#DIV/0!</v>
      </c>
      <c r="E153" s="41">
        <f t="shared" si="53"/>
        <v>-100</v>
      </c>
      <c r="F153" s="41">
        <f t="shared" si="52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55"/>
        <v>#DIV/0!</v>
      </c>
      <c r="E154" s="41">
        <f t="shared" si="53"/>
        <v>-100</v>
      </c>
      <c r="F154" s="41">
        <f t="shared" si="52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55"/>
        <v>#DIV/0!</v>
      </c>
      <c r="E155" s="41">
        <f t="shared" si="53"/>
        <v>-100</v>
      </c>
      <c r="F155" s="50">
        <f t="shared" si="52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5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2" si="39">((C127/C126)-1)*100</f>
        <v>0.33292945170340094</v>
      </c>
      <c r="E127" s="36">
        <f t="shared" si="38"/>
        <v>7.2281847876808136</v>
      </c>
      <c r="F127" s="36">
        <f t="shared" ref="F127:F142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">
      <c r="A141" s="11"/>
      <c r="B141" s="12" t="s">
        <v>60</v>
      </c>
      <c r="C141" s="41">
        <v>961.66</v>
      </c>
      <c r="D141" s="41">
        <f>((C141/C140)-1)*100</f>
        <v>0</v>
      </c>
      <c r="E141" s="41">
        <f>((C141/C$131)-1)*100</f>
        <v>4.6237869358979999</v>
      </c>
      <c r="F141" s="41">
        <f>((C141/C129)-1)*100</f>
        <v>4.6237869358979999</v>
      </c>
    </row>
    <row r="142" spans="1:6" x14ac:dyDescent="0.2">
      <c r="A142" s="11"/>
      <c r="B142" s="12" t="s">
        <v>3</v>
      </c>
      <c r="C142" s="41">
        <v>994.68</v>
      </c>
      <c r="D142" s="41">
        <f t="shared" si="39"/>
        <v>3.4336459871472158</v>
      </c>
      <c r="E142" s="41">
        <f t="shared" ref="E142" si="44">((C142/C$131)-1)*100</f>
        <v>8.2161973976239153</v>
      </c>
      <c r="F142" s="41">
        <f t="shared" si="40"/>
        <v>8.2161973976239153</v>
      </c>
    </row>
    <row r="143" spans="1:6" x14ac:dyDescent="0.2">
      <c r="A143" s="45"/>
      <c r="B143" s="46" t="s">
        <v>4</v>
      </c>
      <c r="C143" s="50">
        <v>994.68</v>
      </c>
      <c r="D143" s="50">
        <f>((C143/C142)-1)*100</f>
        <v>0</v>
      </c>
      <c r="E143" s="50">
        <f>((C143/C$131)-1)*100</f>
        <v>8.2161973976239153</v>
      </c>
      <c r="F143" s="50">
        <f t="shared" ref="F143:F155" si="45">((C143/C131)-1)*100</f>
        <v>8.2161973976239153</v>
      </c>
    </row>
    <row r="144" spans="1:6" ht="12" customHeight="1" x14ac:dyDescent="0.2">
      <c r="A144" s="68">
        <v>2025</v>
      </c>
      <c r="B144" s="69" t="s">
        <v>51</v>
      </c>
      <c r="C144" s="70">
        <v>1031.02</v>
      </c>
      <c r="D144" s="70">
        <f>((C144/C143)-1)*100</f>
        <v>3.653436281014999</v>
      </c>
      <c r="E144" s="70">
        <f>((C144/C$143)-1)*100</f>
        <v>3.653436281014999</v>
      </c>
      <c r="F144" s="70">
        <f>((C144/C132)-1)*100</f>
        <v>12.169807215283512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6">((C145/C$143)-1)*100</f>
        <v>-100</v>
      </c>
      <c r="F145" s="41">
        <f t="shared" si="45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6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9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2" si="39">((C127/C126)-1)*100</f>
        <v>0</v>
      </c>
      <c r="E127" s="36">
        <f t="shared" si="38"/>
        <v>8.111332007951777E-2</v>
      </c>
      <c r="F127" s="36">
        <f t="shared" ref="F127:F142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">
      <c r="A141" s="11"/>
      <c r="B141" s="12" t="s">
        <v>60</v>
      </c>
      <c r="C141" s="41">
        <v>666.47</v>
      </c>
      <c r="D141" s="41">
        <f>((C141/C140)-1)*100</f>
        <v>0</v>
      </c>
      <c r="E141" s="41">
        <f>((C141/C$131)-1)*100</f>
        <v>0</v>
      </c>
      <c r="F141" s="41">
        <f>((C141/C129)-1)*100</f>
        <v>5.9132949814067359</v>
      </c>
    </row>
    <row r="142" spans="1:6" x14ac:dyDescent="0.2">
      <c r="A142" s="11"/>
      <c r="B142" s="12" t="s">
        <v>3</v>
      </c>
      <c r="C142" s="41">
        <v>666.47</v>
      </c>
      <c r="D142" s="41">
        <f t="shared" si="39"/>
        <v>0</v>
      </c>
      <c r="E142" s="41">
        <f t="shared" ref="E142" si="44">((C142/C$131)-1)*100</f>
        <v>0</v>
      </c>
      <c r="F142" s="41">
        <f t="shared" si="40"/>
        <v>0</v>
      </c>
    </row>
    <row r="143" spans="1:6" x14ac:dyDescent="0.2">
      <c r="A143" s="45"/>
      <c r="B143" s="46" t="s">
        <v>4</v>
      </c>
      <c r="C143" s="50">
        <v>666.47</v>
      </c>
      <c r="D143" s="50">
        <f>((C143/C142)-1)*100</f>
        <v>0</v>
      </c>
      <c r="E143" s="50">
        <f>((C143/C$131)-1)*100</f>
        <v>0</v>
      </c>
      <c r="F143" s="50">
        <f t="shared" ref="F143:F155" si="45">((C143/C131)-1)*100</f>
        <v>0</v>
      </c>
    </row>
    <row r="144" spans="1:6" ht="12" customHeight="1" x14ac:dyDescent="0.2">
      <c r="A144" s="68">
        <v>2025</v>
      </c>
      <c r="B144" s="69" t="s">
        <v>51</v>
      </c>
      <c r="C144" s="70">
        <v>666.47</v>
      </c>
      <c r="D144" s="70">
        <f>((C144/C143)-1)*100</f>
        <v>0</v>
      </c>
      <c r="E144" s="70">
        <f>((C144/C$143)-1)*100</f>
        <v>0</v>
      </c>
      <c r="F144" s="70">
        <f>((C144/C132)-1)*100</f>
        <v>0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6">((C145/C$143)-1)*100</f>
        <v>-100</v>
      </c>
      <c r="F145" s="41">
        <f t="shared" si="45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6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9" zoomScaleNormal="100" zoomScaleSheetLayoutView="55" workbookViewId="0">
      <selection activeCell="I144" sqref="I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2" si="39">((C127/C126)-1)*100</f>
        <v>-7.7029733477129714E-2</v>
      </c>
      <c r="E127" s="36">
        <f t="shared" si="38"/>
        <v>10.055096418732766</v>
      </c>
      <c r="F127" s="36">
        <f t="shared" ref="F127:F142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">
      <c r="A141" s="11"/>
      <c r="B141" s="12" t="s">
        <v>60</v>
      </c>
      <c r="C141" s="41">
        <v>1318.25</v>
      </c>
      <c r="D141" s="41">
        <f>((C141/C140)-1)*100</f>
        <v>0.14281698914440089</v>
      </c>
      <c r="E141" s="41">
        <f>((C141/C$131)-1)*100</f>
        <v>12.635320454215337</v>
      </c>
      <c r="F141" s="41">
        <f>((C141/C129)-1)*100</f>
        <v>12.736462217357092</v>
      </c>
    </row>
    <row r="142" spans="1:6" x14ac:dyDescent="0.2">
      <c r="A142" s="11"/>
      <c r="B142" s="12" t="s">
        <v>3</v>
      </c>
      <c r="C142" s="41">
        <v>1321.37</v>
      </c>
      <c r="D142" s="41">
        <f t="shared" si="39"/>
        <v>0.23667741323722957</v>
      </c>
      <c r="E142" s="41">
        <f t="shared" ref="E142" si="44">((C142/C$131)-1)*100</f>
        <v>12.901902817057852</v>
      </c>
      <c r="F142" s="41">
        <f t="shared" si="40"/>
        <v>12.901902817057852</v>
      </c>
    </row>
    <row r="143" spans="1:6" x14ac:dyDescent="0.2">
      <c r="A143" s="45"/>
      <c r="B143" s="46" t="s">
        <v>4</v>
      </c>
      <c r="C143" s="50">
        <v>1327.63</v>
      </c>
      <c r="D143" s="50">
        <f>((C143/C142)-1)*100</f>
        <v>0.47375072841067123</v>
      </c>
      <c r="E143" s="50">
        <f>((C143/C$131)-1)*100</f>
        <v>13.436776404043194</v>
      </c>
      <c r="F143" s="50">
        <f t="shared" ref="F143:F155" si="45">((C143/C131)-1)*100</f>
        <v>13.436776404043194</v>
      </c>
    </row>
    <row r="144" spans="1:6" ht="12" customHeight="1" x14ac:dyDescent="0.2">
      <c r="A144" s="68">
        <v>2025</v>
      </c>
      <c r="B144" s="69" t="s">
        <v>51</v>
      </c>
      <c r="C144" s="70">
        <v>1332.89</v>
      </c>
      <c r="D144" s="70">
        <f>((C144/C143)-1)*100</f>
        <v>0.39619472292731217</v>
      </c>
      <c r="E144" s="70">
        <f>((C144/C$143)-1)*100</f>
        <v>0.39619472292731217</v>
      </c>
      <c r="F144" s="70">
        <f>((C144/C132)-1)*100</f>
        <v>13.886206926014877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6">((C145/C$143)-1)*100</f>
        <v>-100</v>
      </c>
      <c r="F145" s="41">
        <f t="shared" si="45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6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3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2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">
      <c r="A141" s="11"/>
      <c r="B141" s="12" t="s">
        <v>60</v>
      </c>
      <c r="C141" s="41">
        <v>847.68</v>
      </c>
      <c r="D141" s="41">
        <f>((C141/C140)-1)*100</f>
        <v>0</v>
      </c>
      <c r="E141" s="41">
        <f>((C141/C$131)-1)*100</f>
        <v>5.0617222745525714</v>
      </c>
      <c r="F141" s="41">
        <f>((C141/C129)-1)*100</f>
        <v>5.0617222745525714</v>
      </c>
    </row>
    <row r="142" spans="1:6" x14ac:dyDescent="0.2">
      <c r="A142" s="11"/>
      <c r="B142" s="12" t="s">
        <v>3</v>
      </c>
      <c r="C142" s="41">
        <v>847.68</v>
      </c>
      <c r="D142" s="41">
        <f t="shared" si="40"/>
        <v>0</v>
      </c>
      <c r="E142" s="41">
        <f t="shared" ref="E142" si="44">((C142/C$131)-1)*100</f>
        <v>5.0617222745525714</v>
      </c>
      <c r="F142" s="41">
        <f t="shared" ref="F142" si="45">((C142/C130)-1)*100</f>
        <v>5.0617222745525714</v>
      </c>
    </row>
    <row r="143" spans="1:6" x14ac:dyDescent="0.2">
      <c r="A143" s="45"/>
      <c r="B143" s="46" t="s">
        <v>4</v>
      </c>
      <c r="C143" s="50">
        <v>847.68</v>
      </c>
      <c r="D143" s="50">
        <f>((C143/C142)-1)*100</f>
        <v>0</v>
      </c>
      <c r="E143" s="50">
        <f>((C143/C$131)-1)*100</f>
        <v>5.0617222745525714</v>
      </c>
      <c r="F143" s="50">
        <f t="shared" ref="F143:F155" si="46">((C143/C131)-1)*100</f>
        <v>5.0617222745525714</v>
      </c>
    </row>
    <row r="144" spans="1:6" ht="12" customHeight="1" x14ac:dyDescent="0.2">
      <c r="A144" s="68">
        <v>2025</v>
      </c>
      <c r="B144" s="69" t="s">
        <v>51</v>
      </c>
      <c r="C144" s="70">
        <v>847.68</v>
      </c>
      <c r="D144" s="70">
        <f>((C144/C143)-1)*100</f>
        <v>0</v>
      </c>
      <c r="E144" s="70">
        <f>((C144/C$143)-1)*100</f>
        <v>0</v>
      </c>
      <c r="F144" s="70">
        <f>((C144/C132)-1)*100</f>
        <v>5.0343844867108523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5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2" si="40">((C127/C126)-1)*100</f>
        <v>0</v>
      </c>
      <c r="E127" s="36">
        <f t="shared" si="39"/>
        <v>5.8885982857290742</v>
      </c>
      <c r="F127" s="36">
        <f t="shared" ref="F127:F142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">
      <c r="A141" s="11"/>
      <c r="B141" s="12" t="s">
        <v>60</v>
      </c>
      <c r="C141" s="41">
        <v>858.82</v>
      </c>
      <c r="D141" s="41">
        <f>((C141/C140)-1)*100</f>
        <v>0</v>
      </c>
      <c r="E141" s="41">
        <f>((C141/C$131)-1)*100</f>
        <v>5.0133281162114018</v>
      </c>
      <c r="F141" s="41">
        <f>((C141/C129)-1)*100</f>
        <v>5.0133281162114018</v>
      </c>
    </row>
    <row r="142" spans="1:6" x14ac:dyDescent="0.2">
      <c r="A142" s="11"/>
      <c r="B142" s="12" t="s">
        <v>3</v>
      </c>
      <c r="C142" s="41">
        <v>858.82</v>
      </c>
      <c r="D142" s="41">
        <f t="shared" si="40"/>
        <v>0</v>
      </c>
      <c r="E142" s="41">
        <f t="shared" ref="E142" si="45">((C142/C$131)-1)*100</f>
        <v>5.0133281162114018</v>
      </c>
      <c r="F142" s="41">
        <f t="shared" si="41"/>
        <v>5.0133281162114018</v>
      </c>
    </row>
    <row r="143" spans="1:6" x14ac:dyDescent="0.2">
      <c r="A143" s="45"/>
      <c r="B143" s="46" t="s">
        <v>4</v>
      </c>
      <c r="C143" s="50">
        <v>858.82</v>
      </c>
      <c r="D143" s="50">
        <f>((C143/C142)-1)*100</f>
        <v>0</v>
      </c>
      <c r="E143" s="50">
        <f>((C143/C$131)-1)*100</f>
        <v>5.0133281162114018</v>
      </c>
      <c r="F143" s="50">
        <f t="shared" ref="F143:F155" si="46">((C143/C131)-1)*100</f>
        <v>5.0133281162114018</v>
      </c>
    </row>
    <row r="144" spans="1:6" ht="12" customHeight="1" x14ac:dyDescent="0.2">
      <c r="A144" s="68">
        <v>2025</v>
      </c>
      <c r="B144" s="69" t="s">
        <v>51</v>
      </c>
      <c r="C144" s="70">
        <v>858.82</v>
      </c>
      <c r="D144" s="70">
        <f>((C144/C143)-1)*100</f>
        <v>0</v>
      </c>
      <c r="E144" s="70">
        <f>((C144/C$143)-1)*100</f>
        <v>0</v>
      </c>
      <c r="F144" s="70">
        <f>((C144/C132)-1)*100</f>
        <v>5.0133281162114018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8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2" si="39">((C127/C126)-1)*100</f>
        <v>0</v>
      </c>
      <c r="E127" s="36">
        <f t="shared" si="38"/>
        <v>6.1282558399880394</v>
      </c>
      <c r="F127" s="36">
        <f t="shared" ref="F127:F142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">
      <c r="A141" s="11"/>
      <c r="B141" s="12" t="s">
        <v>60</v>
      </c>
      <c r="C141" s="41">
        <v>1221.42</v>
      </c>
      <c r="D141" s="41">
        <f>((C141/C140)-1)*100</f>
        <v>0</v>
      </c>
      <c r="E141" s="41">
        <f>((C141/C$131)-1)*100</f>
        <v>6.976010930397547</v>
      </c>
      <c r="F141" s="41">
        <f>((C141/C129)-1)*100</f>
        <v>6.976010930397547</v>
      </c>
    </row>
    <row r="142" spans="1:6" x14ac:dyDescent="0.2">
      <c r="A142" s="11"/>
      <c r="B142" s="12" t="s">
        <v>3</v>
      </c>
      <c r="C142" s="41">
        <v>1221.42</v>
      </c>
      <c r="D142" s="41">
        <f t="shared" si="39"/>
        <v>0</v>
      </c>
      <c r="E142" s="41">
        <f t="shared" ref="E142" si="44">((C142/C$131)-1)*100</f>
        <v>6.976010930397547</v>
      </c>
      <c r="F142" s="41">
        <f t="shared" si="40"/>
        <v>6.976010930397547</v>
      </c>
    </row>
    <row r="143" spans="1:6" x14ac:dyDescent="0.2">
      <c r="A143" s="45"/>
      <c r="B143" s="46" t="s">
        <v>4</v>
      </c>
      <c r="C143" s="50">
        <v>1221.42</v>
      </c>
      <c r="D143" s="50">
        <f>((C143/C142)-1)*100</f>
        <v>0</v>
      </c>
      <c r="E143" s="50">
        <f>((C143/C$131)-1)*100</f>
        <v>6.976010930397547</v>
      </c>
      <c r="F143" s="50">
        <f t="shared" ref="F143:F155" si="45">((C143/C131)-1)*100</f>
        <v>6.976010930397547</v>
      </c>
    </row>
    <row r="144" spans="1:6" ht="12" customHeight="1" x14ac:dyDescent="0.2">
      <c r="A144" s="68">
        <v>2025</v>
      </c>
      <c r="B144" s="69" t="s">
        <v>51</v>
      </c>
      <c r="C144" s="70">
        <v>1221.42</v>
      </c>
      <c r="D144" s="70">
        <f>((C144/C143)-1)*100</f>
        <v>0</v>
      </c>
      <c r="E144" s="70">
        <f>((C144/C$143)-1)*100</f>
        <v>0</v>
      </c>
      <c r="F144" s="70">
        <f>((C144/C132)-1)*100</f>
        <v>6.976010930397547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6">((C145/C$143)-1)*100</f>
        <v>-100</v>
      </c>
      <c r="F145" s="41">
        <f t="shared" si="45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6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5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2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t="18" customHeight="1" x14ac:dyDescent="0.2">
      <c r="A141" s="11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x14ac:dyDescent="0.2">
      <c r="A142" s="11"/>
      <c r="B142" s="12" t="s">
        <v>3</v>
      </c>
      <c r="C142" s="41">
        <v>1102.1199999999999</v>
      </c>
      <c r="D142" s="41">
        <f t="shared" si="40"/>
        <v>0</v>
      </c>
      <c r="E142" s="41">
        <f t="shared" ref="E142" si="44">((C142/C$131)-1)*100</f>
        <v>5.2816598683644855</v>
      </c>
      <c r="F142" s="41">
        <f t="shared" ref="F142" si="45">((C142/C130)-1)*100</f>
        <v>5.2816598683644855</v>
      </c>
    </row>
    <row r="143" spans="1:6" x14ac:dyDescent="0.2">
      <c r="A143" s="45"/>
      <c r="B143" s="46" t="s">
        <v>4</v>
      </c>
      <c r="C143" s="50">
        <v>1102.1199999999999</v>
      </c>
      <c r="D143" s="50">
        <f>((C143/C142)-1)*100</f>
        <v>0</v>
      </c>
      <c r="E143" s="50">
        <f>((C143/C$131)-1)*100</f>
        <v>5.2816598683644855</v>
      </c>
      <c r="F143" s="50">
        <f t="shared" ref="F143:F155" si="46">((C143/C131)-1)*100</f>
        <v>5.2816598683644855</v>
      </c>
    </row>
    <row r="144" spans="1:6" ht="12" customHeight="1" x14ac:dyDescent="0.2">
      <c r="A144" s="15">
        <v>2025</v>
      </c>
      <c r="B144" s="32" t="s">
        <v>51</v>
      </c>
      <c r="C144" s="43">
        <v>1102.1199999999999</v>
      </c>
      <c r="D144" s="43">
        <f>((C144/C143)-1)*100</f>
        <v>0</v>
      </c>
      <c r="E144" s="43">
        <f>((C144/C$143)-1)*100</f>
        <v>0</v>
      </c>
      <c r="F144" s="43">
        <f>((C144/C132)-1)*100</f>
        <v>5.2816598683644855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  <c r="B156" s="20"/>
      <c r="C156" s="21"/>
      <c r="D156" s="21"/>
      <c r="E156" s="21"/>
      <c r="F156" s="21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  <row r="164" spans="1:1" x14ac:dyDescent="0.2">
      <c r="A164" s="30"/>
    </row>
    <row r="165" spans="1:1" x14ac:dyDescent="0.2">
      <c r="A165" s="31"/>
    </row>
    <row r="166" spans="1:1" x14ac:dyDescent="0.2">
      <c r="A166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3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2" si="39">((C127/C126)-1)*100</f>
        <v>0</v>
      </c>
      <c r="E127" s="36">
        <f t="shared" si="38"/>
        <v>4.2641261498028937</v>
      </c>
      <c r="F127" s="36">
        <f t="shared" ref="F127:F142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x14ac:dyDescent="0.2">
      <c r="A142" s="11"/>
      <c r="B142" s="12" t="s">
        <v>3</v>
      </c>
      <c r="C142" s="41">
        <v>824.17</v>
      </c>
      <c r="D142" s="41">
        <f t="shared" si="39"/>
        <v>0</v>
      </c>
      <c r="E142" s="41">
        <f t="shared" ref="E142" si="44">((C142/C$131)-1)*100</f>
        <v>3.8716995399836085</v>
      </c>
      <c r="F142" s="41">
        <f t="shared" si="40"/>
        <v>3.8716995399836085</v>
      </c>
    </row>
    <row r="143" spans="1:6" x14ac:dyDescent="0.2">
      <c r="A143" s="45"/>
      <c r="B143" s="46" t="s">
        <v>4</v>
      </c>
      <c r="C143" s="50">
        <v>824.17</v>
      </c>
      <c r="D143" s="50">
        <f>((C143/C142)-1)*100</f>
        <v>0</v>
      </c>
      <c r="E143" s="50">
        <f>((C143/C$131)-1)*100</f>
        <v>3.8716995399836085</v>
      </c>
      <c r="F143" s="50">
        <f t="shared" ref="F143:F155" si="45">((C143/C131)-1)*100</f>
        <v>3.8716995399836085</v>
      </c>
    </row>
    <row r="144" spans="1:6" ht="12" customHeight="1" x14ac:dyDescent="0.2">
      <c r="A144" s="15">
        <v>2025</v>
      </c>
      <c r="B144" s="32" t="s">
        <v>51</v>
      </c>
      <c r="C144" s="43">
        <v>824.17</v>
      </c>
      <c r="D144" s="43">
        <f>((C144/C143)-1)*100</f>
        <v>0</v>
      </c>
      <c r="E144" s="43">
        <f>((C144/C$143)-1)*100</f>
        <v>0</v>
      </c>
      <c r="F144" s="43">
        <f>((C144/C132)-1)*100</f>
        <v>3.8716995399836085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6">((C145/C$143)-1)*100</f>
        <v>-100</v>
      </c>
      <c r="F145" s="41">
        <f t="shared" si="45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6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7" t="s">
        <v>22</v>
      </c>
      <c r="B156" s="20"/>
      <c r="C156" s="21"/>
      <c r="D156" s="21"/>
      <c r="E156" s="21"/>
      <c r="F156" s="25"/>
    </row>
    <row r="157" spans="1:6" x14ac:dyDescent="0.2">
      <c r="A157" s="28" t="s">
        <v>25</v>
      </c>
    </row>
    <row r="158" spans="1:6" x14ac:dyDescent="0.2">
      <c r="A158" s="28" t="s">
        <v>24</v>
      </c>
    </row>
    <row r="159" spans="1:6" x14ac:dyDescent="0.2">
      <c r="A159" s="29" t="s">
        <v>31</v>
      </c>
    </row>
    <row r="160" spans="1:6" x14ac:dyDescent="0.2">
      <c r="A160" s="29" t="s">
        <v>32</v>
      </c>
    </row>
    <row r="161" spans="1:1" x14ac:dyDescent="0.2">
      <c r="A161" s="30" t="s">
        <v>28</v>
      </c>
    </row>
    <row r="162" spans="1:1" x14ac:dyDescent="0.2">
      <c r="A162" s="30" t="s">
        <v>29</v>
      </c>
    </row>
    <row r="163" spans="1:1" x14ac:dyDescent="0.2">
      <c r="A163" s="30" t="s">
        <v>30</v>
      </c>
    </row>
    <row r="164" spans="1:1" x14ac:dyDescent="0.2">
      <c r="A164" s="30" t="s">
        <v>50</v>
      </c>
    </row>
    <row r="165" spans="1:1" x14ac:dyDescent="0.2">
      <c r="A165" s="31" t="s">
        <v>49</v>
      </c>
    </row>
    <row r="166" spans="1:1" x14ac:dyDescent="0.2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6" zoomScaleNormal="100" zoomScaleSheetLayoutView="55" workbookViewId="0">
      <selection activeCell="G144" sqref="G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2" si="40">((C127/C126)-1)*100</f>
        <v>0.60119370591427135</v>
      </c>
      <c r="E127" s="36">
        <f t="shared" si="39"/>
        <v>5.3227144139333493</v>
      </c>
      <c r="F127" s="36">
        <f t="shared" ref="F127:F142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x14ac:dyDescent="0.2">
      <c r="A142" s="11"/>
      <c r="B142" s="12" t="s">
        <v>3</v>
      </c>
      <c r="C142" s="41">
        <v>974.2</v>
      </c>
      <c r="D142" s="41">
        <f t="shared" si="40"/>
        <v>-1.1757067935361354</v>
      </c>
      <c r="E142" s="41">
        <f t="shared" ref="E142" si="45">((C142/C$131)-1)*100</f>
        <v>3.7575086269330704</v>
      </c>
      <c r="F142" s="41">
        <f t="shared" si="41"/>
        <v>4.3297600051404483</v>
      </c>
    </row>
    <row r="143" spans="1:6" x14ac:dyDescent="0.2">
      <c r="A143" s="45"/>
      <c r="B143" s="46" t="s">
        <v>4</v>
      </c>
      <c r="C143" s="50">
        <v>989.88</v>
      </c>
      <c r="D143" s="50">
        <f>((C143/C142)-1)*100</f>
        <v>1.6095257647300354</v>
      </c>
      <c r="E143" s="50">
        <f>((C143/C$131)-1)*100</f>
        <v>5.427512461125561</v>
      </c>
      <c r="F143" s="50">
        <f t="shared" ref="F143:F155" si="46">((C143/C131)-1)*100</f>
        <v>5.427512461125561</v>
      </c>
    </row>
    <row r="144" spans="1:6" ht="12" customHeight="1" x14ac:dyDescent="0.2">
      <c r="A144" s="15">
        <v>2025</v>
      </c>
      <c r="B144" s="32" t="s">
        <v>51</v>
      </c>
      <c r="C144" s="43">
        <v>978.16</v>
      </c>
      <c r="D144" s="43">
        <f>((C144/C143)-1)*100</f>
        <v>-1.1839818967955718</v>
      </c>
      <c r="E144" s="43">
        <f>((C144/C$143)-1)*100</f>
        <v>-1.1839818967955718</v>
      </c>
      <c r="F144" s="43">
        <f>((C144/C132)-1)*100</f>
        <v>4.6854598771377765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7" t="s">
        <v>22</v>
      </c>
      <c r="B156" s="20"/>
      <c r="C156" s="21"/>
      <c r="D156" s="21"/>
      <c r="E156" s="21"/>
      <c r="F156" s="25"/>
    </row>
    <row r="157" spans="1:6" x14ac:dyDescent="0.2">
      <c r="A157" s="28" t="s">
        <v>27</v>
      </c>
    </row>
    <row r="158" spans="1:6" x14ac:dyDescent="0.2">
      <c r="A158" s="28" t="s">
        <v>24</v>
      </c>
    </row>
    <row r="159" spans="1:6" x14ac:dyDescent="0.2">
      <c r="A159" s="29" t="s">
        <v>31</v>
      </c>
      <c r="B159" s="23"/>
      <c r="C159" s="18"/>
      <c r="D159" s="18"/>
      <c r="E159" s="18"/>
      <c r="F159" s="18"/>
    </row>
    <row r="160" spans="1:6" x14ac:dyDescent="0.2">
      <c r="A160" s="29" t="s">
        <v>32</v>
      </c>
    </row>
    <row r="161" spans="1:1" x14ac:dyDescent="0.2">
      <c r="A161" s="30" t="s">
        <v>28</v>
      </c>
    </row>
    <row r="162" spans="1:1" x14ac:dyDescent="0.2">
      <c r="A162" s="30" t="s">
        <v>29</v>
      </c>
    </row>
    <row r="163" spans="1:1" x14ac:dyDescent="0.2">
      <c r="A163" s="30" t="s">
        <v>30</v>
      </c>
    </row>
    <row r="164" spans="1:1" x14ac:dyDescent="0.2">
      <c r="A164" s="30" t="s">
        <v>50</v>
      </c>
    </row>
    <row r="165" spans="1:1" x14ac:dyDescent="0.2">
      <c r="A165" s="31" t="s">
        <v>49</v>
      </c>
    </row>
    <row r="166" spans="1:1" x14ac:dyDescent="0.2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9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2" si="41">((C127/C126)-1)*100</f>
        <v>0</v>
      </c>
      <c r="E127" s="36">
        <f t="shared" si="40"/>
        <v>22.513373832623085</v>
      </c>
      <c r="F127" s="36">
        <f t="shared" ref="F127:F142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x14ac:dyDescent="0.2">
      <c r="A142" s="11"/>
      <c r="B142" s="12" t="s">
        <v>3</v>
      </c>
      <c r="C142" s="41">
        <v>710.23</v>
      </c>
      <c r="D142" s="41">
        <f t="shared" si="41"/>
        <v>0</v>
      </c>
      <c r="E142" s="41">
        <f t="shared" ref="E142" si="46">((C142/C$131)-1)*100</f>
        <v>5.1258140911782046</v>
      </c>
      <c r="F142" s="41">
        <f t="shared" si="42"/>
        <v>5.1258140911782046</v>
      </c>
    </row>
    <row r="143" spans="1:6" x14ac:dyDescent="0.2">
      <c r="A143" s="45"/>
      <c r="B143" s="46" t="s">
        <v>4</v>
      </c>
      <c r="C143" s="50">
        <v>710.23</v>
      </c>
      <c r="D143" s="50">
        <f>((C143/C142)-1)*100</f>
        <v>0</v>
      </c>
      <c r="E143" s="50">
        <f>((C143/C$131)-1)*100</f>
        <v>5.1258140911782046</v>
      </c>
      <c r="F143" s="50">
        <f t="shared" ref="F143:F155" si="47">((C143/C131)-1)*100</f>
        <v>5.1258140911782046</v>
      </c>
    </row>
    <row r="144" spans="1:6" ht="12" customHeight="1" x14ac:dyDescent="0.2">
      <c r="A144" s="15">
        <v>2025</v>
      </c>
      <c r="B144" s="32" t="s">
        <v>51</v>
      </c>
      <c r="C144" s="43">
        <v>727.58</v>
      </c>
      <c r="D144" s="43">
        <f>((C144/C143)-1)*100</f>
        <v>2.4428706193768246</v>
      </c>
      <c r="E144" s="43">
        <f>((C144/C$143)-1)*100</f>
        <v>2.4428706193768246</v>
      </c>
      <c r="F144" s="43">
        <f>((C144/C132)-1)*100</f>
        <v>5.7698178487839646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8">((C145/C$143)-1)*100</f>
        <v>-100</v>
      </c>
      <c r="F145" s="41">
        <f t="shared" si="47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8"/>
        <v>-100</v>
      </c>
      <c r="F146" s="41">
        <f t="shared" si="47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8"/>
        <v>-100</v>
      </c>
      <c r="F147" s="41">
        <f t="shared" si="47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9">((C148/C147)-1)*100</f>
        <v>#DIV/0!</v>
      </c>
      <c r="E148" s="41">
        <f t="shared" si="48"/>
        <v>-100</v>
      </c>
      <c r="F148" s="41">
        <f t="shared" si="47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50">((C149/C148)-1)*100</f>
        <v>#DIV/0!</v>
      </c>
      <c r="E149" s="41">
        <f t="shared" si="48"/>
        <v>-100</v>
      </c>
      <c r="F149" s="41">
        <f t="shared" si="47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50"/>
        <v>#DIV/0!</v>
      </c>
      <c r="E150" s="41">
        <f t="shared" si="48"/>
        <v>-100</v>
      </c>
      <c r="F150" s="41">
        <f t="shared" si="47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50"/>
        <v>#DIV/0!</v>
      </c>
      <c r="E151" s="41">
        <f t="shared" si="48"/>
        <v>-100</v>
      </c>
      <c r="F151" s="41">
        <f t="shared" si="47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50"/>
        <v>#DIV/0!</v>
      </c>
      <c r="E152" s="41">
        <f t="shared" si="48"/>
        <v>-100</v>
      </c>
      <c r="F152" s="41">
        <f t="shared" si="47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50"/>
        <v>#DIV/0!</v>
      </c>
      <c r="E153" s="41">
        <f t="shared" si="48"/>
        <v>-100</v>
      </c>
      <c r="F153" s="41">
        <f t="shared" si="47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50"/>
        <v>#DIV/0!</v>
      </c>
      <c r="E154" s="41">
        <f t="shared" si="48"/>
        <v>-100</v>
      </c>
      <c r="F154" s="41">
        <f t="shared" si="47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50"/>
        <v>#DIV/0!</v>
      </c>
      <c r="E155" s="41">
        <f t="shared" si="48"/>
        <v>-100</v>
      </c>
      <c r="F155" s="50">
        <f t="shared" si="47"/>
        <v>-100</v>
      </c>
    </row>
    <row r="156" spans="1:6" x14ac:dyDescent="0.2">
      <c r="A156" s="27" t="s">
        <v>22</v>
      </c>
      <c r="B156" s="20"/>
      <c r="C156" s="21"/>
      <c r="D156" s="21"/>
      <c r="E156" s="21"/>
      <c r="F156" s="25"/>
    </row>
    <row r="157" spans="1:6" x14ac:dyDescent="0.2">
      <c r="A157" s="28" t="s">
        <v>23</v>
      </c>
    </row>
    <row r="158" spans="1:6" x14ac:dyDescent="0.2">
      <c r="A158" s="28" t="s">
        <v>24</v>
      </c>
    </row>
    <row r="159" spans="1:6" x14ac:dyDescent="0.2">
      <c r="A159" s="29" t="s">
        <v>31</v>
      </c>
    </row>
    <row r="160" spans="1:6" x14ac:dyDescent="0.2">
      <c r="A160" s="29" t="s">
        <v>32</v>
      </c>
    </row>
    <row r="161" spans="1:1" x14ac:dyDescent="0.2">
      <c r="A161" s="30" t="s">
        <v>28</v>
      </c>
    </row>
    <row r="162" spans="1:1" x14ac:dyDescent="0.2">
      <c r="A162" s="30" t="s">
        <v>29</v>
      </c>
    </row>
    <row r="163" spans="1:1" x14ac:dyDescent="0.2">
      <c r="A163" s="30" t="s">
        <v>30</v>
      </c>
    </row>
    <row r="164" spans="1:1" x14ac:dyDescent="0.2">
      <c r="A164" s="30" t="s">
        <v>50</v>
      </c>
    </row>
    <row r="165" spans="1:1" x14ac:dyDescent="0.2">
      <c r="A165" s="31" t="s">
        <v>49</v>
      </c>
    </row>
    <row r="166" spans="1:1" x14ac:dyDescent="0.2">
      <c r="A166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25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2" si="41">((C127/C126)-1)*100</f>
        <v>0</v>
      </c>
      <c r="E127" s="36">
        <f t="shared" si="40"/>
        <v>3.6550970627096335</v>
      </c>
      <c r="F127" s="36">
        <f t="shared" ref="F127:F142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">
      <c r="A141" s="11"/>
      <c r="B141" s="12" t="s">
        <v>60</v>
      </c>
      <c r="C141" s="41">
        <v>901.14</v>
      </c>
      <c r="D141" s="41">
        <f>((C141/C140)-1)*100</f>
        <v>0.11776730957246961</v>
      </c>
      <c r="E141" s="41">
        <f>((C141/C$131)-1)*100</f>
        <v>8.4678438594590677</v>
      </c>
      <c r="F141" s="41">
        <f>((C141/C129)-1)*100</f>
        <v>8.4678438594590677</v>
      </c>
    </row>
    <row r="142" spans="1:6" x14ac:dyDescent="0.2">
      <c r="A142" s="11"/>
      <c r="B142" s="12" t="s">
        <v>3</v>
      </c>
      <c r="C142" s="41">
        <v>926.13</v>
      </c>
      <c r="D142" s="41">
        <f t="shared" si="41"/>
        <v>2.7731540049271031</v>
      </c>
      <c r="E142" s="41">
        <f t="shared" ref="E142" si="46">((C142/C$131)-1)*100</f>
        <v>11.475824215505725</v>
      </c>
      <c r="F142" s="41">
        <f t="shared" si="42"/>
        <v>11.475824215505725</v>
      </c>
    </row>
    <row r="143" spans="1:6" x14ac:dyDescent="0.2">
      <c r="A143" s="45"/>
      <c r="B143" s="46" t="s">
        <v>4</v>
      </c>
      <c r="C143" s="50">
        <v>900.08</v>
      </c>
      <c r="D143" s="50">
        <f>((C143/C142)-1)*100</f>
        <v>-2.8127800632740452</v>
      </c>
      <c r="E143" s="50">
        <f>((C143/C$131)-1)*100</f>
        <v>8.34025445660156</v>
      </c>
      <c r="F143" s="50">
        <f t="shared" ref="F143:F155" si="47">((C143/C131)-1)*100</f>
        <v>8.34025445660156</v>
      </c>
    </row>
    <row r="144" spans="1:6" ht="12" customHeight="1" x14ac:dyDescent="0.2">
      <c r="A144" s="68">
        <v>2025</v>
      </c>
      <c r="B144" s="69" t="s">
        <v>51</v>
      </c>
      <c r="C144" s="70">
        <v>899.65</v>
      </c>
      <c r="D144" s="70">
        <f>((C144/C143)-1)*100</f>
        <v>-4.7773531241679379E-2</v>
      </c>
      <c r="E144" s="70">
        <f>((C144/C$143)-1)*100</f>
        <v>-4.7773531241679379E-2</v>
      </c>
      <c r="F144" s="70">
        <f>((C144/C132)-1)*100</f>
        <v>8.2884964912914185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8">((C145/C$143)-1)*100</f>
        <v>-100</v>
      </c>
      <c r="F145" s="41">
        <f t="shared" si="47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8"/>
        <v>-100</v>
      </c>
      <c r="F146" s="41">
        <f t="shared" si="47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8"/>
        <v>-100</v>
      </c>
      <c r="F147" s="41">
        <f t="shared" si="47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9">((C148/C147)-1)*100</f>
        <v>#DIV/0!</v>
      </c>
      <c r="E148" s="41">
        <f t="shared" si="48"/>
        <v>-100</v>
      </c>
      <c r="F148" s="41">
        <f t="shared" si="47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50">((C149/C148)-1)*100</f>
        <v>#DIV/0!</v>
      </c>
      <c r="E149" s="41">
        <f t="shared" si="48"/>
        <v>-100</v>
      </c>
      <c r="F149" s="41">
        <f t="shared" si="47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50"/>
        <v>#DIV/0!</v>
      </c>
      <c r="E150" s="41">
        <f t="shared" si="48"/>
        <v>-100</v>
      </c>
      <c r="F150" s="41">
        <f t="shared" si="47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50"/>
        <v>#DIV/0!</v>
      </c>
      <c r="E151" s="41">
        <f t="shared" si="48"/>
        <v>-100</v>
      </c>
      <c r="F151" s="41">
        <f t="shared" si="47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50"/>
        <v>#DIV/0!</v>
      </c>
      <c r="E152" s="41">
        <f t="shared" si="48"/>
        <v>-100</v>
      </c>
      <c r="F152" s="41">
        <f t="shared" si="47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50"/>
        <v>#DIV/0!</v>
      </c>
      <c r="E153" s="41">
        <f t="shared" si="48"/>
        <v>-100</v>
      </c>
      <c r="F153" s="41">
        <f t="shared" si="47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50"/>
        <v>#DIV/0!</v>
      </c>
      <c r="E154" s="41">
        <f t="shared" si="48"/>
        <v>-100</v>
      </c>
      <c r="F154" s="41">
        <f t="shared" si="47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50"/>
        <v>#DIV/0!</v>
      </c>
      <c r="E155" s="41">
        <f t="shared" si="48"/>
        <v>-100</v>
      </c>
      <c r="F155" s="50">
        <f t="shared" si="47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28" zoomScaleNormal="100" zoomScaleSheetLayoutView="55" workbookViewId="0">
      <selection activeCell="M161" sqref="M16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2" si="40">((C127/C126)-1)*100</f>
        <v>0</v>
      </c>
      <c r="E127" s="36">
        <f t="shared" si="39"/>
        <v>4.5768092547753492</v>
      </c>
      <c r="F127" s="36">
        <f t="shared" ref="F127:F142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">
      <c r="A141" s="11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x14ac:dyDescent="0.2">
      <c r="A142" s="11"/>
      <c r="B142" s="12" t="s">
        <v>3</v>
      </c>
      <c r="C142" s="41">
        <v>1010.47</v>
      </c>
      <c r="D142" s="41">
        <f t="shared" si="40"/>
        <v>4.0591648020926741E-2</v>
      </c>
      <c r="E142" s="41">
        <f t="shared" ref="E142" si="45">((C142/C$131)-1)*100</f>
        <v>3.9054386163353882</v>
      </c>
      <c r="F142" s="41">
        <f t="shared" si="41"/>
        <v>3.9054386163353882</v>
      </c>
    </row>
    <row r="143" spans="1:6" x14ac:dyDescent="0.2">
      <c r="A143" s="45"/>
      <c r="B143" s="46" t="s">
        <v>4</v>
      </c>
      <c r="C143" s="50">
        <v>1012.07</v>
      </c>
      <c r="D143" s="50">
        <f>((C143/C142)-1)*100</f>
        <v>0.1583421576098365</v>
      </c>
      <c r="E143" s="50">
        <f>((C143/C$131)-1)*100</f>
        <v>4.0699647297144592</v>
      </c>
      <c r="F143" s="50">
        <f t="shared" ref="F143:F155" si="46">((C143/C131)-1)*100</f>
        <v>4.0699647297144592</v>
      </c>
    </row>
    <row r="144" spans="1:6" ht="12" customHeight="1" x14ac:dyDescent="0.2">
      <c r="A144" s="15">
        <v>2025</v>
      </c>
      <c r="B144" s="32" t="s">
        <v>51</v>
      </c>
      <c r="C144" s="43">
        <v>1047.02</v>
      </c>
      <c r="D144" s="43">
        <f>((C144/C143)-1)*100</f>
        <v>3.4533184463525268</v>
      </c>
      <c r="E144" s="43">
        <f>((C144/C$143)-1)*100</f>
        <v>3.4533184463525268</v>
      </c>
      <c r="F144" s="43">
        <f>((C144/C132)-1)*100</f>
        <v>7.6439080057984832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  <c r="B156" s="20"/>
      <c r="C156" s="21"/>
      <c r="D156" s="21"/>
      <c r="E156" s="21"/>
      <c r="F156" s="25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29" zoomScaleNormal="100" zoomScaleSheetLayoutView="55" workbookViewId="0">
      <selection activeCell="G158" sqref="G15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2" si="35">((C127/C126)-1)*100</f>
        <v>0.28625012338368006</v>
      </c>
      <c r="E127" s="41">
        <f>((C127/C$119)-1)*100</f>
        <v>5.9950072655464037</v>
      </c>
      <c r="F127" s="41">
        <f t="shared" ref="F127:F142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ht="12" customHeight="1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12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2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ht="12" customHeight="1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ht="12" customHeight="1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ht="12" customHeight="1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ht="12" customHeight="1" x14ac:dyDescent="0.2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ht="12" customHeight="1" x14ac:dyDescent="0.2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ht="12" customHeight="1" x14ac:dyDescent="0.2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ht="12" customHeight="1" x14ac:dyDescent="0.2">
      <c r="A141" s="11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ht="12" customHeight="1" x14ac:dyDescent="0.2">
      <c r="A142" s="11"/>
      <c r="B142" s="12" t="s">
        <v>3</v>
      </c>
      <c r="C142" s="41">
        <v>1486.01</v>
      </c>
      <c r="D142" s="41">
        <f t="shared" si="35"/>
        <v>2.2885297542507566E-2</v>
      </c>
      <c r="E142" s="41">
        <f t="shared" ref="E142" si="40">((C142/C$131)-1)*100</f>
        <v>4.4015568794964155</v>
      </c>
      <c r="F142" s="41">
        <f t="shared" si="36"/>
        <v>4.4125603389520762</v>
      </c>
    </row>
    <row r="143" spans="1:6" ht="12" customHeight="1" x14ac:dyDescent="0.2">
      <c r="A143" s="45"/>
      <c r="B143" s="46" t="s">
        <v>4</v>
      </c>
      <c r="C143" s="50">
        <v>1490.88</v>
      </c>
      <c r="D143" s="50">
        <f>((C143/C142)-1)*100</f>
        <v>0.3277232320105572</v>
      </c>
      <c r="E143" s="50">
        <f>((C143/C$131)-1)*100</f>
        <v>4.7437050359712352</v>
      </c>
      <c r="F143" s="50">
        <f t="shared" ref="F143:F155" si="41">((C143/C131)-1)*100</f>
        <v>4.7437050359712352</v>
      </c>
    </row>
    <row r="144" spans="1:6" ht="12" customHeight="1" x14ac:dyDescent="0.2">
      <c r="A144" s="15">
        <v>2025</v>
      </c>
      <c r="B144" s="32" t="s">
        <v>51</v>
      </c>
      <c r="C144" s="43">
        <v>1493.1</v>
      </c>
      <c r="D144" s="43">
        <f>((C144/C143)-1)*100</f>
        <v>0.14890534449452097</v>
      </c>
      <c r="E144" s="43">
        <f>((C144/C$143)-1)*100</f>
        <v>0.14890534449452097</v>
      </c>
      <c r="F144" s="43">
        <f>((C144/C132)-1)*100</f>
        <v>4.8525280898876311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2">((C145/C$143)-1)*100</f>
        <v>-100</v>
      </c>
      <c r="F145" s="41">
        <f t="shared" si="41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2"/>
        <v>-100</v>
      </c>
      <c r="F146" s="41">
        <f t="shared" si="41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2"/>
        <v>-100</v>
      </c>
      <c r="F147" s="41">
        <f t="shared" si="41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3">((C148/C147)-1)*100</f>
        <v>#DIV/0!</v>
      </c>
      <c r="E148" s="41">
        <f t="shared" si="42"/>
        <v>-100</v>
      </c>
      <c r="F148" s="41">
        <f t="shared" si="41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4">((C149/C148)-1)*100</f>
        <v>#DIV/0!</v>
      </c>
      <c r="E149" s="41">
        <f t="shared" si="42"/>
        <v>-100</v>
      </c>
      <c r="F149" s="41">
        <f t="shared" si="41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4"/>
        <v>#DIV/0!</v>
      </c>
      <c r="E150" s="41">
        <f t="shared" si="42"/>
        <v>-100</v>
      </c>
      <c r="F150" s="41">
        <f t="shared" si="41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4"/>
        <v>#DIV/0!</v>
      </c>
      <c r="E151" s="41">
        <f t="shared" si="42"/>
        <v>-100</v>
      </c>
      <c r="F151" s="41">
        <f t="shared" si="41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4"/>
        <v>#DIV/0!</v>
      </c>
      <c r="E152" s="41">
        <f t="shared" si="42"/>
        <v>-100</v>
      </c>
      <c r="F152" s="41">
        <f t="shared" si="41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4"/>
        <v>#DIV/0!</v>
      </c>
      <c r="E153" s="41">
        <f t="shared" si="42"/>
        <v>-100</v>
      </c>
      <c r="F153" s="41">
        <f t="shared" si="41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4"/>
        <v>#DIV/0!</v>
      </c>
      <c r="E154" s="41">
        <f t="shared" si="42"/>
        <v>-100</v>
      </c>
      <c r="F154" s="41">
        <f t="shared" si="41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4"/>
        <v>#DIV/0!</v>
      </c>
      <c r="E155" s="41">
        <f t="shared" si="42"/>
        <v>-100</v>
      </c>
      <c r="F155" s="50">
        <f t="shared" si="41"/>
        <v>-100</v>
      </c>
    </row>
    <row r="156" spans="1:6" x14ac:dyDescent="0.2">
      <c r="A156" s="44" t="s">
        <v>63</v>
      </c>
      <c r="B156" s="20"/>
      <c r="C156" s="21"/>
      <c r="D156" s="21"/>
      <c r="E156" s="21"/>
      <c r="F156" s="21"/>
    </row>
    <row r="157" spans="1:6" x14ac:dyDescent="0.2">
      <c r="A157" s="44" t="s">
        <v>64</v>
      </c>
      <c r="B157" s="23"/>
      <c r="C157" s="18"/>
      <c r="D157" s="18"/>
      <c r="E157" s="18"/>
      <c r="F157" s="18"/>
    </row>
    <row r="158" spans="1:6" x14ac:dyDescent="0.2">
      <c r="A158" s="22" t="s">
        <v>65</v>
      </c>
      <c r="B158" s="23"/>
      <c r="C158" s="18"/>
      <c r="D158" s="18"/>
      <c r="E158" s="18"/>
      <c r="F158" s="18"/>
    </row>
    <row r="159" spans="1:6" x14ac:dyDescent="0.2">
      <c r="A159" s="22" t="s">
        <v>66</v>
      </c>
      <c r="B159" s="23"/>
      <c r="C159" s="18"/>
      <c r="D159" s="18"/>
      <c r="E159" s="18"/>
      <c r="F159" s="18"/>
    </row>
    <row r="160" spans="1:6" x14ac:dyDescent="0.2">
      <c r="A160" s="29" t="s">
        <v>31</v>
      </c>
    </row>
    <row r="161" spans="1:1" x14ac:dyDescent="0.2">
      <c r="A161" s="29" t="s">
        <v>32</v>
      </c>
    </row>
    <row r="162" spans="1:1" x14ac:dyDescent="0.2">
      <c r="A162" s="30" t="s">
        <v>28</v>
      </c>
    </row>
    <row r="163" spans="1:1" x14ac:dyDescent="0.2">
      <c r="A163" s="30" t="s">
        <v>29</v>
      </c>
    </row>
    <row r="164" spans="1:1" x14ac:dyDescent="0.2">
      <c r="A164" s="30" t="s">
        <v>30</v>
      </c>
    </row>
    <row r="165" spans="1:1" x14ac:dyDescent="0.2">
      <c r="A165" s="30" t="s">
        <v>50</v>
      </c>
    </row>
    <row r="166" spans="1:1" x14ac:dyDescent="0.2">
      <c r="A166" s="31" t="s">
        <v>49</v>
      </c>
    </row>
    <row r="167" spans="1:1" x14ac:dyDescent="0.2">
      <c r="A167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5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">
      <c r="A141" s="11"/>
      <c r="B141" s="12" t="s">
        <v>60</v>
      </c>
      <c r="C141" s="41">
        <v>926.22</v>
      </c>
      <c r="D141" s="41">
        <f>((C141/C140)-1)*100</f>
        <v>-1.5779910102330374</v>
      </c>
      <c r="E141" s="41">
        <f>((C141/C$131)-1)*100</f>
        <v>3.1712614870509581</v>
      </c>
      <c r="F141" s="41">
        <f>((C141/C129)-1)*100</f>
        <v>3.077111410352007</v>
      </c>
    </row>
    <row r="142" spans="1:6" x14ac:dyDescent="0.2">
      <c r="A142" s="11"/>
      <c r="B142" s="12" t="s">
        <v>3</v>
      </c>
      <c r="C142" s="41">
        <v>926.05</v>
      </c>
      <c r="D142" s="41">
        <f t="shared" ref="D142" si="42">((C142/C141)-1)*100</f>
        <v>-1.8354170715384477E-2</v>
      </c>
      <c r="E142" s="41">
        <f t="shared" ref="E142" si="43">((C142/C$131)-1)*100</f>
        <v>3.1523252575884175</v>
      </c>
      <c r="F142" s="41">
        <f t="shared" si="38"/>
        <v>3.1511762609160554</v>
      </c>
    </row>
    <row r="143" spans="1:6" x14ac:dyDescent="0.2">
      <c r="A143" s="45"/>
      <c r="B143" s="46" t="s">
        <v>4</v>
      </c>
      <c r="C143" s="50">
        <v>935.63</v>
      </c>
      <c r="D143" s="50">
        <f>((C143/C142)-1)*100</f>
        <v>1.0345013768155109</v>
      </c>
      <c r="E143" s="50">
        <f>((C143/C$131)-1)*100</f>
        <v>4.2194374825953673</v>
      </c>
      <c r="F143" s="50">
        <f t="shared" si="38"/>
        <v>4.2194374825953673</v>
      </c>
    </row>
    <row r="144" spans="1:6" ht="12" customHeight="1" x14ac:dyDescent="0.2">
      <c r="A144" s="68">
        <v>2025</v>
      </c>
      <c r="B144" s="69" t="s">
        <v>51</v>
      </c>
      <c r="C144" s="70">
        <v>949.19</v>
      </c>
      <c r="D144" s="70">
        <f>((C144/C143)-1)*100</f>
        <v>1.4492908521531067</v>
      </c>
      <c r="E144" s="70">
        <f>((C144/C$143)-1)*100</f>
        <v>1.4492908521531067</v>
      </c>
      <c r="F144" s="70">
        <f>((C144/C132)-1)*100</f>
        <v>4.7266508523197581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4">((C145/C$143)-1)*100</f>
        <v>-100</v>
      </c>
      <c r="F145" s="41">
        <f t="shared" ref="F144:F155" si="45">((C145/C133)-1)*100</f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4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4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6">((C148/C147)-1)*100</f>
        <v>#DIV/0!</v>
      </c>
      <c r="E148" s="41">
        <f t="shared" si="44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7">((C149/C148)-1)*100</f>
        <v>#DIV/0!</v>
      </c>
      <c r="E149" s="41">
        <f t="shared" si="44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7"/>
        <v>#DIV/0!</v>
      </c>
      <c r="E150" s="41">
        <f t="shared" si="44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7"/>
        <v>#DIV/0!</v>
      </c>
      <c r="E151" s="41">
        <f t="shared" si="44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7"/>
        <v>#DIV/0!</v>
      </c>
      <c r="E152" s="41">
        <f t="shared" si="44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7"/>
        <v>#DIV/0!</v>
      </c>
      <c r="E153" s="41">
        <f t="shared" si="44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7"/>
        <v>#DIV/0!</v>
      </c>
      <c r="E154" s="41">
        <f t="shared" si="44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7"/>
        <v>#DIV/0!</v>
      </c>
      <c r="E155" s="41">
        <f t="shared" si="44"/>
        <v>-100</v>
      </c>
      <c r="F155" s="50">
        <f t="shared" si="45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28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2" si="39">((C127/C126)-1)*100</f>
        <v>0</v>
      </c>
      <c r="E127" s="36">
        <f t="shared" si="38"/>
        <v>6.4318018295816515</v>
      </c>
      <c r="F127" s="36">
        <f t="shared" ref="F127:F142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">
      <c r="A141" s="11"/>
      <c r="B141" s="12" t="s">
        <v>60</v>
      </c>
      <c r="C141" s="41">
        <v>902.66</v>
      </c>
      <c r="D141" s="41">
        <f>((C141/C140)-1)*100</f>
        <v>3.1658590106976137</v>
      </c>
      <c r="E141" s="41">
        <f>((C141/C$131)-1)*100</f>
        <v>8.9668992491368726</v>
      </c>
      <c r="F141" s="41">
        <f>((C141/C129)-1)*100</f>
        <v>8.9668992491368726</v>
      </c>
    </row>
    <row r="142" spans="1:6" x14ac:dyDescent="0.2">
      <c r="A142" s="11"/>
      <c r="B142" s="12" t="s">
        <v>3</v>
      </c>
      <c r="C142" s="41">
        <v>907.52</v>
      </c>
      <c r="D142" s="41">
        <f t="shared" si="39"/>
        <v>0.53840870316619327</v>
      </c>
      <c r="E142" s="41">
        <f t="shared" ref="E142" si="44">((C142/C$131)-1)*100</f>
        <v>9.5535865182645665</v>
      </c>
      <c r="F142" s="41">
        <f t="shared" si="40"/>
        <v>9.5535865182645665</v>
      </c>
    </row>
    <row r="143" spans="1:6" x14ac:dyDescent="0.2">
      <c r="A143" s="45"/>
      <c r="B143" s="46" t="s">
        <v>4</v>
      </c>
      <c r="C143" s="50">
        <v>915.15</v>
      </c>
      <c r="D143" s="50">
        <f>((C143/C142)-1)*100</f>
        <v>0.84075282087447967</v>
      </c>
      <c r="E143" s="50">
        <f>((C143/C$131)-1)*100</f>
        <v>10.474661387286034</v>
      </c>
      <c r="F143" s="50">
        <f t="shared" ref="F143:F155" si="45">((C143/C131)-1)*100</f>
        <v>10.474661387286034</v>
      </c>
    </row>
    <row r="144" spans="1:6" ht="12" customHeight="1" x14ac:dyDescent="0.2">
      <c r="A144" s="68">
        <v>2025</v>
      </c>
      <c r="B144" s="69" t="s">
        <v>51</v>
      </c>
      <c r="C144" s="70">
        <v>950.65</v>
      </c>
      <c r="D144" s="70">
        <f>((C144/C143)-1)*100</f>
        <v>3.8791454952739945</v>
      </c>
      <c r="E144" s="70">
        <f>((C144/C$143)-1)*100</f>
        <v>3.8791454952739945</v>
      </c>
      <c r="F144" s="70">
        <f>((C144/C132)-1)*100</f>
        <v>12.727078688991122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6">((C145/C$143)-1)*100</f>
        <v>-100</v>
      </c>
      <c r="F145" s="41">
        <f t="shared" si="45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6"/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  <row r="164" spans="1:1" x14ac:dyDescent="0.2">
      <c r="A164" s="31"/>
    </row>
    <row r="165" spans="1:1" x14ac:dyDescent="0.2">
      <c r="A165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2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2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">
      <c r="A141" s="11"/>
      <c r="B141" s="12" t="s">
        <v>60</v>
      </c>
      <c r="C141" s="41">
        <v>1092.07</v>
      </c>
      <c r="D141" s="41">
        <f>((C141/C140)-1)*100</f>
        <v>0</v>
      </c>
      <c r="E141" s="41">
        <f>((C141/C$131)-1)*100</f>
        <v>4.2529020925614835</v>
      </c>
      <c r="F141" s="41">
        <f>((C141/C129)-1)*100</f>
        <v>4.2529020925614835</v>
      </c>
    </row>
    <row r="142" spans="1:6" x14ac:dyDescent="0.2">
      <c r="A142" s="11"/>
      <c r="B142" s="12" t="s">
        <v>3</v>
      </c>
      <c r="C142" s="41">
        <v>1092.07</v>
      </c>
      <c r="D142" s="41">
        <f t="shared" si="40"/>
        <v>0</v>
      </c>
      <c r="E142" s="41">
        <f t="shared" ref="E142" si="44">((C142/C$131)-1)*100</f>
        <v>4.2529020925614835</v>
      </c>
      <c r="F142" s="41">
        <f t="shared" ref="F142" si="45">((C142/C130)-1)*100</f>
        <v>4.2529020925614835</v>
      </c>
    </row>
    <row r="143" spans="1:6" x14ac:dyDescent="0.2">
      <c r="A143" s="45"/>
      <c r="B143" s="46" t="s">
        <v>4</v>
      </c>
      <c r="C143" s="50">
        <v>1092.07</v>
      </c>
      <c r="D143" s="50">
        <f>((C143/C142)-1)*100</f>
        <v>0</v>
      </c>
      <c r="E143" s="50">
        <f>((C143/C$131)-1)*100</f>
        <v>4.2529020925614835</v>
      </c>
      <c r="F143" s="50">
        <f t="shared" ref="F143:F155" si="46">((C143/C131)-1)*100</f>
        <v>4.2529020925614835</v>
      </c>
    </row>
    <row r="144" spans="1:6" ht="12" customHeight="1" x14ac:dyDescent="0.2">
      <c r="A144" s="68">
        <v>2025</v>
      </c>
      <c r="B144" s="69" t="s">
        <v>51</v>
      </c>
      <c r="C144" s="70">
        <v>1092.07</v>
      </c>
      <c r="D144" s="70">
        <f>((C144/C143)-1)*100</f>
        <v>0</v>
      </c>
      <c r="E144" s="70">
        <f>((C144/C$143)-1)*100</f>
        <v>0</v>
      </c>
      <c r="F144" s="70">
        <f>((C144/C132)-1)*100</f>
        <v>4.2529020925614835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  <c r="F156" s="16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28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2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2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x14ac:dyDescent="0.2">
      <c r="A142" s="11"/>
      <c r="B142" s="12" t="s">
        <v>3</v>
      </c>
      <c r="C142" s="41">
        <v>1122.52</v>
      </c>
      <c r="D142" s="41">
        <f t="shared" si="41"/>
        <v>2.6247702983150711</v>
      </c>
      <c r="E142" s="41">
        <f t="shared" ref="E142" si="45">((C142/C$131)-1)*100</f>
        <v>10.028327501200728</v>
      </c>
      <c r="F142" s="41">
        <f t="shared" si="40"/>
        <v>10.028327501200728</v>
      </c>
    </row>
    <row r="143" spans="1:6" x14ac:dyDescent="0.2">
      <c r="A143" s="45"/>
      <c r="B143" s="46" t="s">
        <v>4</v>
      </c>
      <c r="C143" s="50">
        <v>1122.52</v>
      </c>
      <c r="D143" s="50">
        <f>((C143/C142)-1)*100</f>
        <v>0</v>
      </c>
      <c r="E143" s="50">
        <f>((C143/C$131)-1)*100</f>
        <v>10.028327501200728</v>
      </c>
      <c r="F143" s="50">
        <f t="shared" ref="F143:F155" si="46">((C143/C131)-1)*100</f>
        <v>10.028327501200728</v>
      </c>
    </row>
    <row r="144" spans="1:6" ht="12" customHeight="1" x14ac:dyDescent="0.2">
      <c r="A144" s="15">
        <v>2025</v>
      </c>
      <c r="B144" s="32" t="s">
        <v>51</v>
      </c>
      <c r="C144" s="43">
        <v>1122.52</v>
      </c>
      <c r="D144" s="43">
        <f>((C144/C143)-1)*100</f>
        <v>0</v>
      </c>
      <c r="E144" s="43">
        <f>((C144/C$143)-1)*100</f>
        <v>0</v>
      </c>
      <c r="F144" s="43">
        <f>((C144/C132)-1)*100</f>
        <v>10.028327501200728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7">((C145/C$143)-1)*100</f>
        <v>-100</v>
      </c>
      <c r="F145" s="41">
        <f t="shared" si="46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7"/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19" t="s">
        <v>46</v>
      </c>
      <c r="B156" s="20"/>
      <c r="C156" s="21"/>
      <c r="D156" s="21"/>
      <c r="E156" s="21"/>
      <c r="F156" s="21"/>
    </row>
    <row r="157" spans="1:6" x14ac:dyDescent="0.2">
      <c r="A157" s="22" t="s">
        <v>45</v>
      </c>
      <c r="B157" s="23"/>
      <c r="C157" s="18"/>
      <c r="D157" s="18"/>
      <c r="E157" s="18"/>
      <c r="F157" s="18"/>
    </row>
    <row r="158" spans="1:6" x14ac:dyDescent="0.2">
      <c r="A158" s="29" t="s">
        <v>31</v>
      </c>
      <c r="B158" s="23"/>
      <c r="C158" s="18"/>
      <c r="D158" s="18"/>
      <c r="E158" s="18"/>
      <c r="F158" s="18"/>
    </row>
    <row r="159" spans="1:6" x14ac:dyDescent="0.2">
      <c r="A159" s="29" t="s">
        <v>32</v>
      </c>
    </row>
    <row r="160" spans="1:6" x14ac:dyDescent="0.2">
      <c r="A160" s="30" t="s">
        <v>28</v>
      </c>
    </row>
    <row r="161" spans="1:1" x14ac:dyDescent="0.2">
      <c r="A161" s="30" t="s">
        <v>29</v>
      </c>
    </row>
    <row r="162" spans="1:1" x14ac:dyDescent="0.2">
      <c r="A162" s="30" t="s">
        <v>30</v>
      </c>
    </row>
    <row r="163" spans="1:1" x14ac:dyDescent="0.2">
      <c r="A163" s="30" t="s">
        <v>50</v>
      </c>
    </row>
    <row r="164" spans="1:1" x14ac:dyDescent="0.2">
      <c r="A164" s="31" t="s">
        <v>49</v>
      </c>
    </row>
    <row r="165" spans="1:1" x14ac:dyDescent="0.2">
      <c r="A16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63"/>
  <sheetViews>
    <sheetView showGridLines="0" topLeftCell="A126" zoomScaleNormal="100" zoomScaleSheetLayoutView="55" workbookViewId="0">
      <selection activeCell="V144" sqref="V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2" si="91">((C127/C126)-1)*100</f>
        <v>1.1498221385227048</v>
      </c>
      <c r="E127" s="36">
        <f t="shared" si="90"/>
        <v>6.2208158915367573</v>
      </c>
      <c r="F127" s="36">
        <f t="shared" ref="F127:F142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">
      <c r="A141" s="11"/>
      <c r="B141" s="12" t="s">
        <v>60</v>
      </c>
      <c r="C141" s="41">
        <v>1019.53</v>
      </c>
      <c r="D141" s="41">
        <f>((C141/C140)-1)*100</f>
        <v>0</v>
      </c>
      <c r="E141" s="41">
        <f>((C141/C$131)-1)*100</f>
        <v>5.4551660650193012</v>
      </c>
      <c r="F141" s="41">
        <f>((C141/C129)-1)*100</f>
        <v>5.4551660650193012</v>
      </c>
      <c r="H141" s="1"/>
      <c r="O141" s="1"/>
    </row>
    <row r="142" spans="1:20" x14ac:dyDescent="0.2">
      <c r="A142" s="11"/>
      <c r="B142" s="12" t="s">
        <v>3</v>
      </c>
      <c r="C142" s="41">
        <v>1019.53</v>
      </c>
      <c r="D142" s="41">
        <f t="shared" si="91"/>
        <v>0</v>
      </c>
      <c r="E142" s="41">
        <f t="shared" ref="E142" si="102">((C142/C$131)-1)*100</f>
        <v>5.4551660650193012</v>
      </c>
      <c r="F142" s="41">
        <f t="shared" si="92"/>
        <v>5.4551660650193012</v>
      </c>
      <c r="H142" s="1"/>
      <c r="O142" s="1"/>
    </row>
    <row r="143" spans="1:20" x14ac:dyDescent="0.2">
      <c r="A143" s="45"/>
      <c r="B143" s="46" t="s">
        <v>4</v>
      </c>
      <c r="C143" s="50">
        <v>1019.53</v>
      </c>
      <c r="D143" s="50">
        <f>((C143/C142)-1)*100</f>
        <v>0</v>
      </c>
      <c r="E143" s="50">
        <f>((C143/C$131)-1)*100</f>
        <v>5.4551660650193012</v>
      </c>
      <c r="F143" s="50">
        <f t="shared" ref="F143:F155" si="103">((C143/C131)-1)*100</f>
        <v>5.4551660650193012</v>
      </c>
      <c r="H143" s="1"/>
      <c r="O143" s="1"/>
    </row>
    <row r="144" spans="1:20" ht="12" customHeight="1" x14ac:dyDescent="0.2">
      <c r="A144" s="68">
        <v>2025</v>
      </c>
      <c r="B144" s="69" t="s">
        <v>51</v>
      </c>
      <c r="C144" s="70">
        <v>1039.8800000000001</v>
      </c>
      <c r="D144" s="70">
        <f>((C144/C143)-1)*100</f>
        <v>1.9960177728953754</v>
      </c>
      <c r="E144" s="70">
        <f>((C144/C$143)-1)*100</f>
        <v>1.9960177728953754</v>
      </c>
      <c r="F144" s="70">
        <f>((C144/C132)-1)*100</f>
        <v>7.5600699221133993</v>
      </c>
      <c r="H144" s="1"/>
      <c r="O144" s="1"/>
    </row>
    <row r="145" spans="1:20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104">((C145/C$143)-1)*100</f>
        <v>-100</v>
      </c>
      <c r="F145" s="41">
        <f t="shared" si="103"/>
        <v>-100</v>
      </c>
      <c r="H145" s="1"/>
      <c r="O145" s="1"/>
    </row>
    <row r="146" spans="1:20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104"/>
        <v>-100</v>
      </c>
      <c r="F146" s="41">
        <f t="shared" si="103"/>
        <v>-100</v>
      </c>
      <c r="H146" s="1"/>
      <c r="O146" s="1"/>
    </row>
    <row r="147" spans="1:20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104"/>
        <v>-100</v>
      </c>
      <c r="F147" s="41">
        <f t="shared" si="103"/>
        <v>-100</v>
      </c>
      <c r="H147" s="1"/>
      <c r="O147" s="1"/>
    </row>
    <row r="148" spans="1:20" ht="12" hidden="1" customHeight="1" x14ac:dyDescent="0.2">
      <c r="A148" s="11"/>
      <c r="B148" s="12" t="s">
        <v>55</v>
      </c>
      <c r="C148" s="41"/>
      <c r="D148" s="41" t="e">
        <f t="shared" ref="D148" si="105">((C148/C147)-1)*100</f>
        <v>#DIV/0!</v>
      </c>
      <c r="E148" s="41">
        <f t="shared" si="104"/>
        <v>-100</v>
      </c>
      <c r="F148" s="41">
        <f t="shared" si="103"/>
        <v>-100</v>
      </c>
      <c r="H148" s="1"/>
      <c r="O148" s="1"/>
    </row>
    <row r="149" spans="1:20" ht="12" hidden="1" customHeight="1" x14ac:dyDescent="0.2">
      <c r="A149" s="11"/>
      <c r="B149" s="12" t="s">
        <v>56</v>
      </c>
      <c r="C149" s="41"/>
      <c r="D149" s="41" t="e">
        <f t="shared" ref="D149:D155" si="106">((C149/C148)-1)*100</f>
        <v>#DIV/0!</v>
      </c>
      <c r="E149" s="41">
        <f t="shared" si="104"/>
        <v>-100</v>
      </c>
      <c r="F149" s="41">
        <f t="shared" si="103"/>
        <v>-100</v>
      </c>
      <c r="H149" s="1"/>
      <c r="O149" s="1"/>
    </row>
    <row r="150" spans="1:20" ht="12" hidden="1" customHeight="1" x14ac:dyDescent="0.2">
      <c r="A150" s="11"/>
      <c r="B150" s="12" t="s">
        <v>57</v>
      </c>
      <c r="C150" s="41"/>
      <c r="D150" s="41" t="e">
        <f t="shared" si="106"/>
        <v>#DIV/0!</v>
      </c>
      <c r="E150" s="41">
        <f t="shared" si="104"/>
        <v>-100</v>
      </c>
      <c r="F150" s="41">
        <f t="shared" si="103"/>
        <v>-100</v>
      </c>
      <c r="H150" s="1"/>
      <c r="O150" s="1"/>
    </row>
    <row r="151" spans="1:20" ht="12" hidden="1" customHeight="1" x14ac:dyDescent="0.2">
      <c r="A151" s="11"/>
      <c r="B151" s="12" t="s">
        <v>58</v>
      </c>
      <c r="C151" s="41"/>
      <c r="D151" s="41" t="e">
        <f t="shared" si="106"/>
        <v>#DIV/0!</v>
      </c>
      <c r="E151" s="41">
        <f t="shared" si="104"/>
        <v>-100</v>
      </c>
      <c r="F151" s="41">
        <f t="shared" si="103"/>
        <v>-100</v>
      </c>
      <c r="H151" s="1"/>
      <c r="O151" s="1"/>
    </row>
    <row r="152" spans="1:20" ht="12" hidden="1" customHeight="1" x14ac:dyDescent="0.2">
      <c r="A152" s="11"/>
      <c r="B152" s="12" t="s">
        <v>59</v>
      </c>
      <c r="C152" s="41"/>
      <c r="D152" s="41" t="e">
        <f t="shared" si="106"/>
        <v>#DIV/0!</v>
      </c>
      <c r="E152" s="41">
        <f t="shared" si="104"/>
        <v>-100</v>
      </c>
      <c r="F152" s="41">
        <f t="shared" si="103"/>
        <v>-100</v>
      </c>
      <c r="H152" s="1"/>
      <c r="O152" s="1"/>
    </row>
    <row r="153" spans="1:20" ht="12" hidden="1" customHeight="1" x14ac:dyDescent="0.2">
      <c r="A153" s="11"/>
      <c r="B153" s="12" t="s">
        <v>60</v>
      </c>
      <c r="C153" s="41"/>
      <c r="D153" s="41" t="e">
        <f t="shared" si="106"/>
        <v>#DIV/0!</v>
      </c>
      <c r="E153" s="41">
        <f t="shared" si="104"/>
        <v>-100</v>
      </c>
      <c r="F153" s="41">
        <f t="shared" si="103"/>
        <v>-100</v>
      </c>
      <c r="H153" s="1"/>
      <c r="O153" s="1"/>
    </row>
    <row r="154" spans="1:20" ht="12" hidden="1" customHeight="1" x14ac:dyDescent="0.2">
      <c r="A154" s="11"/>
      <c r="B154" s="12" t="s">
        <v>3</v>
      </c>
      <c r="C154" s="41"/>
      <c r="D154" s="41" t="e">
        <f t="shared" si="106"/>
        <v>#DIV/0!</v>
      </c>
      <c r="E154" s="41">
        <f t="shared" si="104"/>
        <v>-100</v>
      </c>
      <c r="F154" s="41">
        <f t="shared" si="103"/>
        <v>-100</v>
      </c>
      <c r="H154" s="1"/>
      <c r="O154" s="1"/>
    </row>
    <row r="155" spans="1:20" ht="12" hidden="1" customHeight="1" x14ac:dyDescent="0.2">
      <c r="A155" s="45"/>
      <c r="B155" s="46" t="s">
        <v>4</v>
      </c>
      <c r="C155" s="50"/>
      <c r="D155" s="50" t="e">
        <f t="shared" si="106"/>
        <v>#DIV/0!</v>
      </c>
      <c r="E155" s="41">
        <f t="shared" si="104"/>
        <v>-100</v>
      </c>
      <c r="F155" s="50">
        <f t="shared" si="103"/>
        <v>-100</v>
      </c>
      <c r="H155" s="1"/>
      <c r="O155" s="1"/>
    </row>
    <row r="156" spans="1:20" x14ac:dyDescent="0.2">
      <c r="A156" s="29" t="s">
        <v>31</v>
      </c>
      <c r="H156" s="29" t="s">
        <v>31</v>
      </c>
      <c r="O156" s="29" t="s">
        <v>31</v>
      </c>
      <c r="P156" s="23"/>
      <c r="Q156" s="18"/>
      <c r="R156" s="18"/>
      <c r="S156" s="18"/>
      <c r="T156" s="18"/>
    </row>
    <row r="157" spans="1:20" x14ac:dyDescent="0.2">
      <c r="A157" s="29" t="s">
        <v>32</v>
      </c>
      <c r="H157" s="29" t="s">
        <v>32</v>
      </c>
      <c r="O157" s="29" t="s">
        <v>32</v>
      </c>
    </row>
    <row r="158" spans="1:20" x14ac:dyDescent="0.2">
      <c r="A158" s="30" t="s">
        <v>28</v>
      </c>
      <c r="H158" s="30" t="s">
        <v>28</v>
      </c>
      <c r="O158" s="30" t="s">
        <v>28</v>
      </c>
    </row>
    <row r="159" spans="1:20" x14ac:dyDescent="0.2">
      <c r="A159" s="30" t="s">
        <v>29</v>
      </c>
      <c r="H159" s="30" t="s">
        <v>29</v>
      </c>
      <c r="O159" s="30" t="s">
        <v>29</v>
      </c>
    </row>
    <row r="160" spans="1:20" x14ac:dyDescent="0.2">
      <c r="A160" s="30" t="s">
        <v>30</v>
      </c>
      <c r="H160" s="30" t="s">
        <v>30</v>
      </c>
      <c r="O160" s="30" t="s">
        <v>30</v>
      </c>
    </row>
    <row r="161" spans="1:15" x14ac:dyDescent="0.2">
      <c r="A161" s="30" t="s">
        <v>50</v>
      </c>
      <c r="H161" s="30" t="s">
        <v>50</v>
      </c>
      <c r="O161" s="30" t="s">
        <v>50</v>
      </c>
    </row>
    <row r="162" spans="1:15" x14ac:dyDescent="0.2">
      <c r="A162" s="31" t="s">
        <v>49</v>
      </c>
      <c r="H162" s="31" t="s">
        <v>49</v>
      </c>
      <c r="O162" s="31" t="s">
        <v>49</v>
      </c>
    </row>
    <row r="163" spans="1:15" x14ac:dyDescent="0.2">
      <c r="A163" s="30" t="s">
        <v>6</v>
      </c>
      <c r="H163" s="30" t="s">
        <v>6</v>
      </c>
      <c r="O163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2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2" si="36">((C127/C126)-1)*100</f>
        <v>0</v>
      </c>
      <c r="E127" s="36">
        <f t="shared" si="35"/>
        <v>2.3914039521719221</v>
      </c>
      <c r="F127" s="36">
        <f t="shared" ref="F127:F142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">
      <c r="A141" s="11"/>
      <c r="B141" s="12" t="s">
        <v>60</v>
      </c>
      <c r="C141" s="41">
        <v>692.77</v>
      </c>
      <c r="D141" s="41">
        <f>((C141/C140)-1)*100</f>
        <v>0</v>
      </c>
      <c r="E141" s="41">
        <f>((C141/C$131)-1)*100</f>
        <v>0</v>
      </c>
      <c r="F141" s="41">
        <f>((C141/C129)-1)*100</f>
        <v>0</v>
      </c>
    </row>
    <row r="142" spans="1:6" x14ac:dyDescent="0.2">
      <c r="A142" s="11"/>
      <c r="B142" s="12" t="s">
        <v>3</v>
      </c>
      <c r="C142" s="41">
        <v>692.77</v>
      </c>
      <c r="D142" s="41">
        <f t="shared" si="36"/>
        <v>0</v>
      </c>
      <c r="E142" s="41">
        <f t="shared" ref="E142" si="41">((C142/C$131)-1)*100</f>
        <v>0</v>
      </c>
      <c r="F142" s="41">
        <f t="shared" si="37"/>
        <v>0</v>
      </c>
    </row>
    <row r="143" spans="1:6" x14ac:dyDescent="0.2">
      <c r="A143" s="45"/>
      <c r="B143" s="46" t="s">
        <v>4</v>
      </c>
      <c r="C143" s="50">
        <v>692.77</v>
      </c>
      <c r="D143" s="50">
        <f>((C143/C142)-1)*100</f>
        <v>0</v>
      </c>
      <c r="E143" s="50">
        <f>((C143/C$131)-1)*100</f>
        <v>0</v>
      </c>
      <c r="F143" s="50">
        <f t="shared" ref="F143:F155" si="42">((C143/C131)-1)*100</f>
        <v>0</v>
      </c>
    </row>
    <row r="144" spans="1:6" ht="12" customHeight="1" x14ac:dyDescent="0.2">
      <c r="A144" s="68">
        <v>2025</v>
      </c>
      <c r="B144" s="69" t="s">
        <v>51</v>
      </c>
      <c r="C144" s="70">
        <v>692.77</v>
      </c>
      <c r="D144" s="70">
        <f>((C144/C143)-1)*100</f>
        <v>0</v>
      </c>
      <c r="E144" s="70">
        <f>((C144/C$143)-1)*100</f>
        <v>0</v>
      </c>
      <c r="F144" s="70">
        <f>((C144/C132)-1)*100</f>
        <v>0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3">((C145/C$143)-1)*100</f>
        <v>-100</v>
      </c>
      <c r="F145" s="41">
        <f t="shared" si="42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3"/>
        <v>-100</v>
      </c>
      <c r="F146" s="41">
        <f t="shared" si="42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3"/>
        <v>-100</v>
      </c>
      <c r="F147" s="41">
        <f t="shared" si="42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4">((C148/C147)-1)*100</f>
        <v>#DIV/0!</v>
      </c>
      <c r="E148" s="41">
        <f t="shared" si="43"/>
        <v>-100</v>
      </c>
      <c r="F148" s="41">
        <f t="shared" si="42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5">((C149/C148)-1)*100</f>
        <v>#DIV/0!</v>
      </c>
      <c r="E149" s="41">
        <f t="shared" si="43"/>
        <v>-100</v>
      </c>
      <c r="F149" s="41">
        <f t="shared" si="42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5"/>
        <v>#DIV/0!</v>
      </c>
      <c r="E150" s="41">
        <f t="shared" si="43"/>
        <v>-100</v>
      </c>
      <c r="F150" s="41">
        <f t="shared" si="42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5"/>
        <v>#DIV/0!</v>
      </c>
      <c r="E151" s="41">
        <f t="shared" si="43"/>
        <v>-100</v>
      </c>
      <c r="F151" s="41">
        <f t="shared" si="42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5"/>
        <v>#DIV/0!</v>
      </c>
      <c r="E152" s="41">
        <f t="shared" si="43"/>
        <v>-100</v>
      </c>
      <c r="F152" s="41">
        <f t="shared" si="42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5"/>
        <v>#DIV/0!</v>
      </c>
      <c r="E153" s="41">
        <f t="shared" si="43"/>
        <v>-100</v>
      </c>
      <c r="F153" s="41">
        <f t="shared" si="42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5"/>
        <v>#DIV/0!</v>
      </c>
      <c r="E154" s="41">
        <f t="shared" si="43"/>
        <v>-100</v>
      </c>
      <c r="F154" s="41">
        <f t="shared" si="42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5"/>
        <v>#DIV/0!</v>
      </c>
      <c r="E155" s="41">
        <f t="shared" si="43"/>
        <v>-100</v>
      </c>
      <c r="F155" s="50">
        <f t="shared" si="42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7" zoomScaleNormal="100" zoomScaleSheetLayoutView="55" workbookViewId="0">
      <selection activeCell="H144" sqref="H144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2" si="36">((C127/C126)-1)*100</f>
        <v>0</v>
      </c>
      <c r="E127" s="36">
        <f t="shared" si="35"/>
        <v>7.2027489149020019</v>
      </c>
      <c r="F127" s="36">
        <f t="shared" ref="F127:F142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">
      <c r="A141" s="11"/>
      <c r="B141" s="12" t="s">
        <v>60</v>
      </c>
      <c r="C141" s="41">
        <v>687.5</v>
      </c>
      <c r="D141" s="41">
        <f>((C141/C140)-1)*100</f>
        <v>0</v>
      </c>
      <c r="E141" s="41">
        <f>((C141/C$131)-1)*100</f>
        <v>5.4366996395982081</v>
      </c>
      <c r="F141" s="41">
        <f>((C141/C129)-1)*100</f>
        <v>5.4366996395982081</v>
      </c>
    </row>
    <row r="142" spans="1:6" x14ac:dyDescent="0.2">
      <c r="A142" s="11"/>
      <c r="B142" s="12" t="s">
        <v>3</v>
      </c>
      <c r="C142" s="41">
        <v>687.5</v>
      </c>
      <c r="D142" s="41">
        <f t="shared" si="36"/>
        <v>0</v>
      </c>
      <c r="E142" s="41">
        <f t="shared" ref="E142" si="41">((C142/C$131)-1)*100</f>
        <v>5.4366996395982081</v>
      </c>
      <c r="F142" s="41">
        <f t="shared" si="37"/>
        <v>5.4366996395982081</v>
      </c>
    </row>
    <row r="143" spans="1:6" x14ac:dyDescent="0.2">
      <c r="A143" s="45"/>
      <c r="B143" s="46" t="s">
        <v>4</v>
      </c>
      <c r="C143" s="50">
        <v>687.5</v>
      </c>
      <c r="D143" s="50">
        <f>((C143/C142)-1)*100</f>
        <v>0</v>
      </c>
      <c r="E143" s="50">
        <f>((C143/C$131)-1)*100</f>
        <v>5.4366996395982081</v>
      </c>
      <c r="F143" s="50">
        <f t="shared" ref="F143:F155" si="42">((C143/C131)-1)*100</f>
        <v>5.4366996395982081</v>
      </c>
    </row>
    <row r="144" spans="1:6" ht="12" customHeight="1" x14ac:dyDescent="0.2">
      <c r="A144" s="68">
        <v>2025</v>
      </c>
      <c r="B144" s="69" t="s">
        <v>51</v>
      </c>
      <c r="C144" s="70">
        <v>687.5</v>
      </c>
      <c r="D144" s="70">
        <f>((C144/C143)-1)*100</f>
        <v>0</v>
      </c>
      <c r="E144" s="70">
        <f>((C144/C$143)-1)*100</f>
        <v>0</v>
      </c>
      <c r="F144" s="70">
        <f>((C144/C132)-1)*100</f>
        <v>5.4366996395982081</v>
      </c>
    </row>
    <row r="145" spans="1:6" ht="12" hidden="1" customHeight="1" x14ac:dyDescent="0.2">
      <c r="A145" s="11"/>
      <c r="B145" s="12" t="s">
        <v>52</v>
      </c>
      <c r="C145" s="41"/>
      <c r="D145" s="41">
        <f>((C145/C144)-1)*100</f>
        <v>-100</v>
      </c>
      <c r="E145" s="41">
        <f t="shared" ref="E144:E155" si="43">((C145/C$143)-1)*100</f>
        <v>-100</v>
      </c>
      <c r="F145" s="41">
        <f t="shared" si="42"/>
        <v>-100</v>
      </c>
    </row>
    <row r="146" spans="1:6" ht="12" hidden="1" customHeight="1" x14ac:dyDescent="0.2">
      <c r="A146" s="11"/>
      <c r="B146" s="12" t="s">
        <v>53</v>
      </c>
      <c r="C146" s="41"/>
      <c r="D146" s="41" t="e">
        <f>((C146/C145)-1)*100</f>
        <v>#DIV/0!</v>
      </c>
      <c r="E146" s="41">
        <f t="shared" si="43"/>
        <v>-100</v>
      </c>
      <c r="F146" s="41">
        <f t="shared" si="42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3"/>
        <v>-100</v>
      </c>
      <c r="F147" s="41">
        <f t="shared" si="42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4">((C148/C147)-1)*100</f>
        <v>#DIV/0!</v>
      </c>
      <c r="E148" s="41">
        <f t="shared" si="43"/>
        <v>-100</v>
      </c>
      <c r="F148" s="41">
        <f t="shared" si="42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5">((C149/C148)-1)*100</f>
        <v>#DIV/0!</v>
      </c>
      <c r="E149" s="41">
        <f t="shared" si="43"/>
        <v>-100</v>
      </c>
      <c r="F149" s="41">
        <f t="shared" si="42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5"/>
        <v>#DIV/0!</v>
      </c>
      <c r="E150" s="41">
        <f t="shared" si="43"/>
        <v>-100</v>
      </c>
      <c r="F150" s="41">
        <f t="shared" si="42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5"/>
        <v>#DIV/0!</v>
      </c>
      <c r="E151" s="41">
        <f t="shared" si="43"/>
        <v>-100</v>
      </c>
      <c r="F151" s="41">
        <f t="shared" si="42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5"/>
        <v>#DIV/0!</v>
      </c>
      <c r="E152" s="41">
        <f t="shared" si="43"/>
        <v>-100</v>
      </c>
      <c r="F152" s="41">
        <f t="shared" si="42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5"/>
        <v>#DIV/0!</v>
      </c>
      <c r="E153" s="41">
        <f t="shared" si="43"/>
        <v>-100</v>
      </c>
      <c r="F153" s="41">
        <f t="shared" si="42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5"/>
        <v>#DIV/0!</v>
      </c>
      <c r="E154" s="41">
        <f t="shared" si="43"/>
        <v>-100</v>
      </c>
      <c r="F154" s="41">
        <f t="shared" si="42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5"/>
        <v>#DIV/0!</v>
      </c>
      <c r="E155" s="41">
        <f t="shared" si="43"/>
        <v>-100</v>
      </c>
      <c r="F155" s="50">
        <f t="shared" si="42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2025-03-14T19:01:07Z</dcterms:modified>
</cp:coreProperties>
</file>