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97F09E49-EB9D-4B7C-911D-29215E7BE59B}" xr6:coauthVersionLast="47" xr6:coauthVersionMax="47" xr10:uidLastSave="{00000000-0000-0000-0000-000000000000}"/>
  <bookViews>
    <workbookView xWindow="-120" yWindow="-120" windowWidth="20730" windowHeight="11160" tabRatio="84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GO!$A$1:$T$163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4" i="23" l="1"/>
  <c r="E144" i="23"/>
  <c r="D144" i="23"/>
  <c r="F144" i="22"/>
  <c r="E144" i="22"/>
  <c r="D144" i="22"/>
  <c r="F144" i="9"/>
  <c r="E144" i="9"/>
  <c r="D144" i="9"/>
  <c r="F144" i="21"/>
  <c r="E144" i="21"/>
  <c r="D144" i="21"/>
  <c r="F144" i="20"/>
  <c r="E144" i="20"/>
  <c r="D144" i="20"/>
  <c r="F144" i="8"/>
  <c r="E144" i="8"/>
  <c r="D144" i="8"/>
  <c r="F144" i="19"/>
  <c r="E144" i="19"/>
  <c r="D144" i="19"/>
  <c r="F144" i="18"/>
  <c r="E144" i="18"/>
  <c r="D144" i="18"/>
  <c r="F144" i="7"/>
  <c r="E144" i="7"/>
  <c r="D144" i="7"/>
  <c r="F144" i="17"/>
  <c r="E144" i="17"/>
  <c r="D144" i="17"/>
  <c r="F144" i="16"/>
  <c r="E144" i="16"/>
  <c r="D144" i="16"/>
  <c r="F144" i="6"/>
  <c r="E144" i="6"/>
  <c r="D144" i="6"/>
  <c r="F144" i="14"/>
  <c r="E144" i="14"/>
  <c r="D144" i="14"/>
  <c r="F144" i="15"/>
  <c r="E144" i="15"/>
  <c r="D144" i="15"/>
  <c r="F144" i="5"/>
  <c r="E144" i="5"/>
  <c r="D144" i="5"/>
  <c r="F144" i="12"/>
  <c r="E144" i="12"/>
  <c r="D144" i="12"/>
  <c r="F144" i="13"/>
  <c r="E144" i="13"/>
  <c r="D144" i="13"/>
  <c r="F144" i="4"/>
  <c r="E144" i="4"/>
  <c r="D144" i="4"/>
  <c r="F144" i="10"/>
  <c r="E144" i="10"/>
  <c r="D144" i="10"/>
  <c r="F144" i="11"/>
  <c r="E144" i="11"/>
  <c r="D144" i="11"/>
  <c r="F144" i="3"/>
  <c r="E144" i="3"/>
  <c r="D144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D155" i="23"/>
  <c r="D154" i="23"/>
  <c r="D153" i="23"/>
  <c r="D152" i="23"/>
  <c r="D151" i="23"/>
  <c r="D150" i="23"/>
  <c r="D149" i="23"/>
  <c r="D147" i="23"/>
  <c r="D146" i="23"/>
  <c r="D145" i="23"/>
  <c r="F155" i="23"/>
  <c r="F154" i="23"/>
  <c r="F153" i="23"/>
  <c r="F152" i="23"/>
  <c r="F150" i="23"/>
  <c r="F149" i="23"/>
  <c r="F148" i="23"/>
  <c r="F147" i="23"/>
  <c r="F146" i="23"/>
  <c r="F145" i="23"/>
  <c r="E155" i="23"/>
  <c r="E154" i="23"/>
  <c r="E153" i="23"/>
  <c r="E152" i="23"/>
  <c r="E151" i="23"/>
  <c r="E150" i="23"/>
  <c r="E149" i="23"/>
  <c r="E148" i="23"/>
  <c r="E147" i="23"/>
  <c r="E146" i="23"/>
  <c r="E145" i="23"/>
  <c r="F151" i="23"/>
  <c r="D148" i="23"/>
  <c r="F143" i="23"/>
  <c r="E143" i="23"/>
  <c r="D143" i="23"/>
  <c r="F143" i="22"/>
  <c r="E143" i="22"/>
  <c r="D143" i="22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E143" i="10"/>
  <c r="D143" i="10"/>
  <c r="F143" i="11"/>
  <c r="E143" i="11"/>
  <c r="D143" i="11"/>
  <c r="F143" i="3"/>
  <c r="E143" i="3"/>
  <c r="D143" i="3"/>
  <c r="F141" i="3"/>
  <c r="E141" i="3"/>
  <c r="F141" i="23"/>
  <c r="E141" i="23"/>
  <c r="D141" i="23"/>
  <c r="F141" i="22"/>
  <c r="E141" i="22"/>
  <c r="D141" i="22"/>
  <c r="F141" i="9"/>
  <c r="E141" i="9"/>
  <c r="D141" i="9"/>
  <c r="F141" i="21"/>
  <c r="E141" i="21"/>
  <c r="D141" i="21"/>
  <c r="F141" i="20"/>
  <c r="E141" i="20"/>
  <c r="D141" i="20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1"/>
  <c r="E140" i="21"/>
  <c r="D140" i="21"/>
  <c r="F140" i="20"/>
  <c r="E140" i="20"/>
  <c r="D140" i="20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D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1"/>
  <c r="E139" i="21"/>
  <c r="D139" i="21"/>
  <c r="F139" i="20"/>
  <c r="E139" i="20"/>
  <c r="D139" i="20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1"/>
  <c r="E138" i="21"/>
  <c r="D138" i="21"/>
  <c r="F138" i="20"/>
  <c r="E138" i="20"/>
  <c r="D138" i="20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1"/>
  <c r="E137" i="21"/>
  <c r="D137" i="21"/>
  <c r="F137" i="20"/>
  <c r="E137" i="20"/>
  <c r="D137" i="20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1"/>
  <c r="E136" i="21"/>
  <c r="D136" i="21"/>
  <c r="F136" i="20"/>
  <c r="E136" i="20"/>
  <c r="D136" i="20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F136" i="15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1"/>
  <c r="E135" i="21"/>
  <c r="D135" i="21"/>
  <c r="F135" i="20"/>
  <c r="E135" i="20"/>
  <c r="D135" i="20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1"/>
  <c r="E134" i="21"/>
  <c r="D134" i="21"/>
  <c r="F134" i="20"/>
  <c r="E134" i="20"/>
  <c r="D134" i="20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1"/>
  <c r="E133" i="21"/>
  <c r="D133" i="21"/>
  <c r="F133" i="20"/>
  <c r="E133" i="20"/>
  <c r="D133" i="20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E132" i="22"/>
  <c r="D132" i="22"/>
  <c r="F132" i="9"/>
  <c r="E132" i="9"/>
  <c r="D132" i="9"/>
  <c r="F132" i="21"/>
  <c r="E132" i="21"/>
  <c r="D132" i="21"/>
  <c r="F132" i="20"/>
  <c r="E132" i="20"/>
  <c r="D132" i="20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3" i="10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D13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0"/>
  <c r="E142" i="20"/>
  <c r="D142" i="20"/>
  <c r="F142" i="21"/>
  <c r="E142" i="21"/>
  <c r="D142" i="21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1"/>
  <c r="E131" i="21"/>
  <c r="D131" i="21"/>
  <c r="F130" i="21"/>
  <c r="E130" i="21"/>
  <c r="D130" i="21"/>
  <c r="F131" i="20"/>
  <c r="E131" i="20"/>
  <c r="D131" i="20"/>
  <c r="F130" i="20"/>
  <c r="E130" i="20"/>
  <c r="D130" i="20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1"/>
  <c r="E129" i="21"/>
  <c r="F129" i="20"/>
  <c r="E129" i="20"/>
  <c r="D129" i="20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20" i="3"/>
  <c r="D120" i="3"/>
  <c r="D120" i="11"/>
  <c r="E120" i="10"/>
  <c r="D120" i="10"/>
  <c r="E120" i="4"/>
  <c r="D120" i="4"/>
  <c r="D120" i="13"/>
  <c r="E120" i="13"/>
  <c r="E120" i="12"/>
  <c r="D120" i="12"/>
  <c r="E120" i="5"/>
  <c r="T131" i="5"/>
  <c r="S131" i="5"/>
  <c r="R131" i="5"/>
  <c r="M131" i="5"/>
  <c r="L131" i="5"/>
  <c r="K131" i="5"/>
  <c r="T130" i="5"/>
  <c r="S130" i="5"/>
  <c r="R130" i="5"/>
  <c r="M130" i="5"/>
  <c r="L130" i="5"/>
  <c r="K130" i="5"/>
  <c r="T129" i="5"/>
  <c r="S129" i="5"/>
  <c r="R129" i="5"/>
  <c r="M129" i="5"/>
  <c r="L129" i="5"/>
  <c r="K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20" i="15"/>
  <c r="D120" i="15"/>
  <c r="E120" i="14"/>
  <c r="D120" i="14"/>
  <c r="E120" i="6"/>
  <c r="E120" i="16"/>
  <c r="D120" i="16"/>
  <c r="D120" i="17"/>
  <c r="E120" i="7"/>
  <c r="D120" i="7"/>
  <c r="E120" i="18"/>
  <c r="D120" i="18"/>
  <c r="E120" i="19"/>
  <c r="D120" i="19"/>
  <c r="E120" i="8"/>
  <c r="D120" i="8"/>
  <c r="E120" i="20"/>
  <c r="D120" i="20"/>
  <c r="D120" i="21"/>
  <c r="D120" i="9"/>
  <c r="E120" i="22"/>
  <c r="D120" i="22"/>
  <c r="E120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<sst xmlns="http://schemas.openxmlformats.org/spreadsheetml/2006/main" count="4261" uniqueCount="67">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</sst>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1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6" fillId="3" borderId="8" xfId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29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18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">
      <c r="A126" s="11"/>
      <c r="B126" s="12" t="s">
        <v>57</v>
      </c>
      <c r="C126" s="35">
        <v>655.01</v>
      </c>
      <c r="D126" s="36">
        <f t="shared" si="43"/>
        <v>0</v>
      </c>
      <c r="E126" s="36">
        <f t="shared" ref="E126:E131" si="45">((C126/C$119)-1)*100</f>
        <v>2.8127894018113553</v>
      </c>
      <c r="F126" s="36">
        <f t="shared" si="44"/>
        <v>2.8127894018113553</v>
      </c>
    </row>
    <row r="127" spans="1:6" x14ac:dyDescent="0.2">
      <c r="A127" s="11"/>
      <c r="B127" s="12" t="s">
        <v>58</v>
      </c>
      <c r="C127" s="35">
        <v>671.2</v>
      </c>
      <c r="D127" s="36">
        <f t="shared" ref="D127:D142" si="46">((C127/C126)-1)*100</f>
        <v>2.4717179890383356</v>
      </c>
      <c r="E127" s="36">
        <f t="shared" si="45"/>
        <v>5.3540316124880416</v>
      </c>
      <c r="F127" s="36">
        <f t="shared" ref="F127:F142" si="47">((C127/C115)-1)*100</f>
        <v>5.3540316124880416</v>
      </c>
    </row>
    <row r="128" spans="1:6" x14ac:dyDescent="0.2">
      <c r="A128" s="11"/>
      <c r="B128" s="12" t="s">
        <v>59</v>
      </c>
      <c r="C128" s="35">
        <v>676.82</v>
      </c>
      <c r="D128" s="36">
        <f t="shared" si="46"/>
        <v>0.83730631704410641</v>
      </c>
      <c r="E128" s="36">
        <f t="shared" si="45"/>
        <v>6.2361675744400324</v>
      </c>
      <c r="F128" s="36">
        <f t="shared" si="47"/>
        <v>6.2361675744400324</v>
      </c>
    </row>
    <row r="129" spans="1:6" x14ac:dyDescent="0.2">
      <c r="A129" s="11"/>
      <c r="B129" s="12" t="s">
        <v>60</v>
      </c>
      <c r="C129" s="35">
        <v>667.82</v>
      </c>
      <c r="D129" s="36">
        <f t="shared" si="46"/>
        <v>-1.3297479388906908</v>
      </c>
      <c r="E129" s="36">
        <f t="shared" si="45"/>
        <v>4.8234943257624563</v>
      </c>
      <c r="F129" s="36">
        <f t="shared" si="47"/>
        <v>4.8234943257624563</v>
      </c>
    </row>
    <row r="130" spans="1:6" x14ac:dyDescent="0.2">
      <c r="A130" s="11"/>
      <c r="B130" s="12" t="s">
        <v>3</v>
      </c>
      <c r="C130" s="35">
        <v>676.82</v>
      </c>
      <c r="D130" s="36">
        <f t="shared" si="46"/>
        <v>1.3476685334371519</v>
      </c>
      <c r="E130" s="36">
        <f t="shared" si="45"/>
        <v>6.2361675744400324</v>
      </c>
      <c r="F130" s="36">
        <f t="shared" si="47"/>
        <v>6.2361675744400324</v>
      </c>
    </row>
    <row r="131" spans="1:6" x14ac:dyDescent="0.2">
      <c r="A131" s="45"/>
      <c r="B131" s="46" t="s">
        <v>4</v>
      </c>
      <c r="C131" s="47">
        <v>676.82</v>
      </c>
      <c r="D131" s="48">
        <f t="shared" si="46"/>
        <v>0</v>
      </c>
      <c r="E131" s="48">
        <f t="shared" si="45"/>
        <v>6.2361675744400324</v>
      </c>
      <c r="F131" s="48">
        <f t="shared" si="47"/>
        <v>6.2361675744400324</v>
      </c>
    </row>
    <row r="132" spans="1:6" x14ac:dyDescent="0.2">
      <c r="A132" s="15">
        <v>2024</v>
      </c>
      <c r="B132" s="32" t="s">
        <v>51</v>
      </c>
      <c r="C132" s="43">
        <v>687.06</v>
      </c>
      <c r="D132" s="43">
        <f t="shared" ref="D132:D137" si="48">((C132/C131)-1)*100</f>
        <v>1.5129576549156143</v>
      </c>
      <c r="E132" s="43">
        <f t="shared" ref="E132:E137" si="49">((C132/C$131)-1)*100</f>
        <v>1.5129576549156143</v>
      </c>
      <c r="F132" s="43">
        <f t="shared" ref="F132:F137" si="50">((C132/C120)-1)*100</f>
        <v>5.3627566746921262</v>
      </c>
    </row>
    <row r="133" spans="1:6" ht="12" customHeight="1" x14ac:dyDescent="0.2">
      <c r="A133" s="11"/>
      <c r="B133" s="12" t="s">
        <v>52</v>
      </c>
      <c r="C133" s="41">
        <v>687.06</v>
      </c>
      <c r="D133" s="41">
        <f t="shared" si="48"/>
        <v>0</v>
      </c>
      <c r="E133" s="41">
        <f t="shared" si="49"/>
        <v>1.5129576549156143</v>
      </c>
      <c r="F133" s="41">
        <f t="shared" si="50"/>
        <v>5.3627566746921262</v>
      </c>
    </row>
    <row r="134" spans="1:6" ht="16.5" customHeight="1" x14ac:dyDescent="0.2">
      <c r="A134" s="11"/>
      <c r="B134" s="12" t="s">
        <v>53</v>
      </c>
      <c r="C134" s="41">
        <v>687.06</v>
      </c>
      <c r="D134" s="41">
        <f t="shared" si="48"/>
        <v>0</v>
      </c>
      <c r="E134" s="41">
        <f t="shared" si="49"/>
        <v>1.5129576549156143</v>
      </c>
      <c r="F134" s="41">
        <f t="shared" si="50"/>
        <v>5.3627566746921262</v>
      </c>
    </row>
    <row r="135" spans="1:6" x14ac:dyDescent="0.2">
      <c r="A135" s="11"/>
      <c r="B135" s="12" t="s">
        <v>54</v>
      </c>
      <c r="C135" s="41">
        <v>687.06</v>
      </c>
      <c r="D135" s="41">
        <f t="shared" si="48"/>
        <v>0</v>
      </c>
      <c r="E135" s="41">
        <f t="shared" si="49"/>
        <v>1.5129576549156143</v>
      </c>
      <c r="F135" s="41">
        <f t="shared" si="50"/>
        <v>5.3627566746921262</v>
      </c>
    </row>
    <row r="136" spans="1:6" x14ac:dyDescent="0.2">
      <c r="A136" s="11"/>
      <c r="B136" s="12" t="s">
        <v>55</v>
      </c>
      <c r="C136" s="41">
        <v>687.06</v>
      </c>
      <c r="D136" s="41">
        <f t="shared" si="48"/>
        <v>0</v>
      </c>
      <c r="E136" s="41">
        <f t="shared" si="49"/>
        <v>1.5129576549156143</v>
      </c>
      <c r="F136" s="41">
        <f t="shared" si="50"/>
        <v>4.8930550678615514</v>
      </c>
    </row>
    <row r="137" spans="1:6" x14ac:dyDescent="0.2">
      <c r="A137" s="11"/>
      <c r="B137" s="12" t="s">
        <v>56</v>
      </c>
      <c r="C137" s="41">
        <v>687.06</v>
      </c>
      <c r="D137" s="41">
        <f t="shared" si="48"/>
        <v>0</v>
      </c>
      <c r="E137" s="41">
        <f t="shared" si="49"/>
        <v>1.5129576549156143</v>
      </c>
      <c r="F137" s="41">
        <f t="shared" si="50"/>
        <v>4.8930550678615514</v>
      </c>
    </row>
    <row r="138" spans="1:6" x14ac:dyDescent="0.2">
      <c r="A138" s="11"/>
      <c r="B138" s="12" t="s">
        <v>57</v>
      </c>
      <c r="C138" s="41">
        <v>687.06</v>
      </c>
      <c r="D138" s="41">
        <f>((C138/C137)-1)*100</f>
        <v>0</v>
      </c>
      <c r="E138" s="41">
        <f>((C138/C$131)-1)*100</f>
        <v>1.5129576549156143</v>
      </c>
      <c r="F138" s="41">
        <f>((C138/C126)-1)*100</f>
        <v>4.8930550678615514</v>
      </c>
    </row>
    <row r="139" spans="1:6" x14ac:dyDescent="0.2">
      <c r="A139" s="11"/>
      <c r="B139" s="12" t="s">
        <v>58</v>
      </c>
      <c r="C139" s="41">
        <v>687.06</v>
      </c>
      <c r="D139" s="41">
        <f>((C139/C138)-1)*100</f>
        <v>0</v>
      </c>
      <c r="E139" s="41">
        <f>((C139/C$131)-1)*100</f>
        <v>1.5129576549156143</v>
      </c>
      <c r="F139" s="41">
        <f>((C139/C127)-1)*100</f>
        <v>2.3629320619785288</v>
      </c>
    </row>
    <row r="140" spans="1:6" x14ac:dyDescent="0.2">
      <c r="A140" s="11"/>
      <c r="B140" s="12" t="s">
        <v>59</v>
      </c>
      <c r="C140" s="41">
        <v>710.48</v>
      </c>
      <c r="D140" s="41">
        <f>((C140/C139)-1)*100</f>
        <v>3.4087270398509784</v>
      </c>
      <c r="E140" s="41">
        <f>((C140/C$131)-1)*100</f>
        <v>4.9732572914511941</v>
      </c>
      <c r="F140" s="41">
        <f>((C140/C128)-1)*100</f>
        <v>4.9732572914511941</v>
      </c>
    </row>
    <row r="141" spans="1:6" x14ac:dyDescent="0.2">
      <c r="A141" s="11"/>
      <c r="B141" s="12" t="s">
        <v>60</v>
      </c>
      <c r="C141" s="41">
        <v>710.48</v>
      </c>
      <c r="D141" s="41">
        <f>((C141/C140)-1)*100</f>
        <v>0</v>
      </c>
      <c r="E141" s="41">
        <f>((C141/C$131)-1)*100</f>
        <v>4.9732572914511941</v>
      </c>
      <c r="F141" s="41">
        <f>((C141/C129)-1)*100</f>
        <v>6.3879488484920977</v>
      </c>
    </row>
    <row r="142" spans="1:6" x14ac:dyDescent="0.2">
      <c r="A142" s="11"/>
      <c r="B142" s="12" t="s">
        <v>3</v>
      </c>
      <c r="C142" s="41">
        <v>710.48</v>
      </c>
      <c r="D142" s="41">
        <f t="shared" si="46"/>
        <v>0</v>
      </c>
      <c r="E142" s="41">
        <f t="shared" ref="E142" si="51">((C142/C$131)-1)*100</f>
        <v>4.9732572914511941</v>
      </c>
      <c r="F142" s="41">
        <f t="shared" si="47"/>
        <v>4.9732572914511941</v>
      </c>
    </row>
    <row r="143" spans="1:6" x14ac:dyDescent="0.2">
      <c r="A143" s="45"/>
      <c r="B143" s="46" t="s">
        <v>4</v>
      </c>
      <c r="C143" s="50">
        <v>710.48</v>
      </c>
      <c r="D143" s="50">
        <f>((C143/C142)-1)*100</f>
        <v>0</v>
      </c>
      <c r="E143" s="50">
        <f>((C143/C$131)-1)*100</f>
        <v>4.9732572914511941</v>
      </c>
      <c r="F143" s="50">
        <f t="shared" ref="F143:F155" si="52">((C143/C131)-1)*100</f>
        <v>4.9732572914511941</v>
      </c>
    </row>
    <row r="144" spans="1:6" ht="12" customHeight="1" x14ac:dyDescent="0.2">
      <c r="A144" s="68">
        <v>2025</v>
      </c>
      <c r="B144" s="69" t="s">
        <v>51</v>
      </c>
      <c r="C144" s="70">
        <v>722.91</v>
      </c>
      <c r="D144" s="70">
        <f>((C144/C143)-1)*100</f>
        <v>1.7495214502871281</v>
      </c>
      <c r="E144" s="70">
        <f>((C144/C$143)-1)*100</f>
        <v>1.7495214502871281</v>
      </c>
      <c r="F144" s="70">
        <f>((C144/C132)-1)*100</f>
        <v>5.2178849008820194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53">((C145/C$143)-1)*100</f>
        <v>-100</v>
      </c>
      <c r="F145" s="41">
        <f t="shared" si="52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53"/>
        <v>-100</v>
      </c>
      <c r="F146" s="41">
        <f t="shared" si="52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53"/>
        <v>-100</v>
      </c>
      <c r="F147" s="41">
        <f t="shared" si="52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54">((C148/C147)-1)*100</f>
        <v>#DIV/0!</v>
      </c>
      <c r="E148" s="41">
        <f t="shared" si="53"/>
        <v>-100</v>
      </c>
      <c r="F148" s="41">
        <f t="shared" si="52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55">((C149/C148)-1)*100</f>
        <v>#DIV/0!</v>
      </c>
      <c r="E149" s="41">
        <f t="shared" si="53"/>
        <v>-100</v>
      </c>
      <c r="F149" s="41">
        <f t="shared" si="52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55"/>
        <v>#DIV/0!</v>
      </c>
      <c r="E150" s="41">
        <f t="shared" si="53"/>
        <v>-100</v>
      </c>
      <c r="F150" s="41">
        <f t="shared" si="52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55"/>
        <v>#DIV/0!</v>
      </c>
      <c r="E151" s="41">
        <f t="shared" si="53"/>
        <v>-100</v>
      </c>
      <c r="F151" s="41">
        <f t="shared" si="52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55"/>
        <v>#DIV/0!</v>
      </c>
      <c r="E152" s="41">
        <f t="shared" si="53"/>
        <v>-100</v>
      </c>
      <c r="F152" s="41">
        <f t="shared" si="52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55"/>
        <v>#DIV/0!</v>
      </c>
      <c r="E153" s="41">
        <f t="shared" si="53"/>
        <v>-100</v>
      </c>
      <c r="F153" s="41">
        <f t="shared" si="52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55"/>
        <v>#DIV/0!</v>
      </c>
      <c r="E154" s="41">
        <f t="shared" si="53"/>
        <v>-100</v>
      </c>
      <c r="F154" s="41">
        <f t="shared" si="52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55"/>
        <v>#DIV/0!</v>
      </c>
      <c r="E155" s="41">
        <f t="shared" si="53"/>
        <v>-100</v>
      </c>
      <c r="F155" s="50">
        <f t="shared" si="52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25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16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26" si="39">((C121/C109)-1)*100</f>
        <v>17.015417712441728</v>
      </c>
    </row>
    <row r="122" spans="1:6" x14ac:dyDescent="0.2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">
      <c r="A126" s="11"/>
      <c r="B126" s="12" t="s">
        <v>57</v>
      </c>
      <c r="C126" s="35">
        <v>815.89</v>
      </c>
      <c r="D126" s="36">
        <f t="shared" si="38"/>
        <v>0</v>
      </c>
      <c r="E126" s="36">
        <f t="shared" ref="E126:E131" si="40">((C126/C$119)-1)*100</f>
        <v>3.6550970627096335</v>
      </c>
      <c r="F126" s="36">
        <f t="shared" si="39"/>
        <v>12.200723352173505</v>
      </c>
    </row>
    <row r="127" spans="1:6" x14ac:dyDescent="0.2">
      <c r="A127" s="11"/>
      <c r="B127" s="12" t="s">
        <v>58</v>
      </c>
      <c r="C127" s="35">
        <v>815.89</v>
      </c>
      <c r="D127" s="36">
        <f t="shared" ref="D127:D142" si="41">((C127/C126)-1)*100</f>
        <v>0</v>
      </c>
      <c r="E127" s="36">
        <f t="shared" si="40"/>
        <v>3.6550970627096335</v>
      </c>
      <c r="F127" s="36">
        <f t="shared" ref="F127:F142" si="42">((C127/C115)-1)*100</f>
        <v>3.7025268188519922</v>
      </c>
    </row>
    <row r="128" spans="1:6" x14ac:dyDescent="0.2">
      <c r="A128" s="11"/>
      <c r="B128" s="12" t="s">
        <v>59</v>
      </c>
      <c r="C128" s="35">
        <v>830.79</v>
      </c>
      <c r="D128" s="36">
        <f t="shared" si="41"/>
        <v>1.8262265746608053</v>
      </c>
      <c r="E128" s="36">
        <f t="shared" si="40"/>
        <v>5.5480739912592725</v>
      </c>
      <c r="F128" s="36">
        <f t="shared" si="42"/>
        <v>5.557461406518005</v>
      </c>
    </row>
    <row r="129" spans="1:6" x14ac:dyDescent="0.2">
      <c r="A129" s="11"/>
      <c r="B129" s="12" t="s">
        <v>60</v>
      </c>
      <c r="C129" s="35">
        <v>830.79</v>
      </c>
      <c r="D129" s="36">
        <f t="shared" si="41"/>
        <v>0</v>
      </c>
      <c r="E129" s="36">
        <f t="shared" si="40"/>
        <v>5.5480739912592725</v>
      </c>
      <c r="F129" s="36">
        <f t="shared" si="42"/>
        <v>5.5480739912592725</v>
      </c>
    </row>
    <row r="130" spans="1:6" x14ac:dyDescent="0.2">
      <c r="A130" s="11"/>
      <c r="B130" s="12" t="s">
        <v>3</v>
      </c>
      <c r="C130" s="35">
        <v>830.79</v>
      </c>
      <c r="D130" s="36">
        <f t="shared" si="41"/>
        <v>0</v>
      </c>
      <c r="E130" s="36">
        <f t="shared" si="40"/>
        <v>5.5480739912592725</v>
      </c>
      <c r="F130" s="36">
        <f t="shared" si="42"/>
        <v>5.5480739912592725</v>
      </c>
    </row>
    <row r="131" spans="1:6" x14ac:dyDescent="0.2">
      <c r="A131" s="45"/>
      <c r="B131" s="46" t="s">
        <v>4</v>
      </c>
      <c r="C131" s="47">
        <v>830.79</v>
      </c>
      <c r="D131" s="48">
        <f t="shared" si="41"/>
        <v>0</v>
      </c>
      <c r="E131" s="48">
        <f t="shared" si="40"/>
        <v>5.5480739912592725</v>
      </c>
      <c r="F131" s="48">
        <f t="shared" si="42"/>
        <v>5.5480739912592725</v>
      </c>
    </row>
    <row r="132" spans="1:6" x14ac:dyDescent="0.2">
      <c r="A132" s="15">
        <v>2024</v>
      </c>
      <c r="B132" s="32" t="s">
        <v>51</v>
      </c>
      <c r="C132" s="43">
        <v>830.79</v>
      </c>
      <c r="D132" s="43">
        <f t="shared" ref="D132:D137" si="43">((C132/C131)-1)*100</f>
        <v>0</v>
      </c>
      <c r="E132" s="43">
        <f t="shared" ref="E132:E137" si="44">((C132/C$131)-1)*100</f>
        <v>0</v>
      </c>
      <c r="F132" s="43">
        <f t="shared" ref="F132:F137" si="45">((C132/C120)-1)*100</f>
        <v>1.8262265746608053</v>
      </c>
    </row>
    <row r="133" spans="1:6" ht="12" customHeight="1" x14ac:dyDescent="0.2">
      <c r="A133" s="11"/>
      <c r="B133" s="12" t="s">
        <v>52</v>
      </c>
      <c r="C133" s="41">
        <v>830.79</v>
      </c>
      <c r="D133" s="41">
        <f t="shared" si="43"/>
        <v>0</v>
      </c>
      <c r="E133" s="41">
        <f t="shared" si="44"/>
        <v>0</v>
      </c>
      <c r="F133" s="41">
        <f t="shared" si="45"/>
        <v>1.8262265746608053</v>
      </c>
    </row>
    <row r="134" spans="1:6" x14ac:dyDescent="0.2">
      <c r="A134" s="11"/>
      <c r="B134" s="12" t="s">
        <v>53</v>
      </c>
      <c r="C134" s="41">
        <v>830.79</v>
      </c>
      <c r="D134" s="41">
        <f t="shared" si="43"/>
        <v>0</v>
      </c>
      <c r="E134" s="41">
        <f t="shared" si="44"/>
        <v>0</v>
      </c>
      <c r="F134" s="41">
        <f t="shared" si="45"/>
        <v>1.8262265746608053</v>
      </c>
    </row>
    <row r="135" spans="1:6" x14ac:dyDescent="0.2">
      <c r="A135" s="11"/>
      <c r="B135" s="12" t="s">
        <v>54</v>
      </c>
      <c r="C135" s="41">
        <v>817.25</v>
      </c>
      <c r="D135" s="41">
        <f t="shared" si="43"/>
        <v>-1.6297740704630526</v>
      </c>
      <c r="E135" s="41">
        <f t="shared" si="44"/>
        <v>-1.6297740704630526</v>
      </c>
      <c r="F135" s="41">
        <f t="shared" si="45"/>
        <v>0.1666891370160295</v>
      </c>
    </row>
    <row r="136" spans="1:6" x14ac:dyDescent="0.2">
      <c r="A136" s="11"/>
      <c r="B136" s="12" t="s">
        <v>55</v>
      </c>
      <c r="C136" s="41">
        <v>880.39</v>
      </c>
      <c r="D136" s="41">
        <f t="shared" si="43"/>
        <v>7.725910064239816</v>
      </c>
      <c r="E136" s="41">
        <f t="shared" si="44"/>
        <v>5.9702211148425111</v>
      </c>
      <c r="F136" s="41">
        <f t="shared" si="45"/>
        <v>7.9054774540685546</v>
      </c>
    </row>
    <row r="137" spans="1:6" x14ac:dyDescent="0.2">
      <c r="A137" s="11"/>
      <c r="B137" s="12" t="s">
        <v>56</v>
      </c>
      <c r="C137" s="41">
        <v>894.87</v>
      </c>
      <c r="D137" s="41">
        <f t="shared" si="43"/>
        <v>1.6447256329581217</v>
      </c>
      <c r="E137" s="41">
        <f t="shared" si="44"/>
        <v>7.7131405048207258</v>
      </c>
      <c r="F137" s="41">
        <f t="shared" si="45"/>
        <v>9.6802265011214814</v>
      </c>
    </row>
    <row r="138" spans="1:6" x14ac:dyDescent="0.2">
      <c r="A138" s="11"/>
      <c r="B138" s="12" t="s">
        <v>57</v>
      </c>
      <c r="C138" s="41">
        <v>915.56</v>
      </c>
      <c r="D138" s="41">
        <f>((C138/C137)-1)*100</f>
        <v>2.3120676746342994</v>
      </c>
      <c r="E138" s="41">
        <f>((C138/C$131)-1)*100</f>
        <v>10.203541207766097</v>
      </c>
      <c r="F138" s="41">
        <f>((C138/C126)-1)*100</f>
        <v>12.216107563519586</v>
      </c>
    </row>
    <row r="139" spans="1:6" ht="12.75" customHeight="1" x14ac:dyDescent="0.2">
      <c r="A139" s="11"/>
      <c r="B139" s="12" t="s">
        <v>58</v>
      </c>
      <c r="C139" s="41">
        <v>915.56</v>
      </c>
      <c r="D139" s="41">
        <f>((C139/C138)-1)*100</f>
        <v>0</v>
      </c>
      <c r="E139" s="41">
        <f>((C139/C$131)-1)*100</f>
        <v>10.203541207766097</v>
      </c>
      <c r="F139" s="41">
        <f>((C139/C127)-1)*100</f>
        <v>12.216107563519586</v>
      </c>
    </row>
    <row r="140" spans="1:6" x14ac:dyDescent="0.2">
      <c r="A140" s="11"/>
      <c r="B140" s="12" t="s">
        <v>59</v>
      </c>
      <c r="C140" s="41">
        <v>900.08</v>
      </c>
      <c r="D140" s="41">
        <f>((C140/C139)-1)*100</f>
        <v>-1.6907684914150845</v>
      </c>
      <c r="E140" s="41">
        <f>((C140/C$131)-1)*100</f>
        <v>8.34025445660156</v>
      </c>
      <c r="F140" s="41">
        <f>((C140/C128)-1)*100</f>
        <v>8.34025445660156</v>
      </c>
    </row>
    <row r="141" spans="1:6" x14ac:dyDescent="0.2">
      <c r="A141" s="11"/>
      <c r="B141" s="12" t="s">
        <v>60</v>
      </c>
      <c r="C141" s="41">
        <v>901.14</v>
      </c>
      <c r="D141" s="41">
        <f>((C141/C140)-1)*100</f>
        <v>0.11776730957246961</v>
      </c>
      <c r="E141" s="41">
        <f>((C141/C$131)-1)*100</f>
        <v>8.4678438594590677</v>
      </c>
      <c r="F141" s="41">
        <f>((C141/C129)-1)*100</f>
        <v>8.4678438594590677</v>
      </c>
    </row>
    <row r="142" spans="1:6" x14ac:dyDescent="0.2">
      <c r="A142" s="11"/>
      <c r="B142" s="12" t="s">
        <v>3</v>
      </c>
      <c r="C142" s="41">
        <v>926.13</v>
      </c>
      <c r="D142" s="41">
        <f t="shared" si="41"/>
        <v>2.7731540049271031</v>
      </c>
      <c r="E142" s="41">
        <f t="shared" ref="E142" si="46">((C142/C$131)-1)*100</f>
        <v>11.475824215505725</v>
      </c>
      <c r="F142" s="41">
        <f t="shared" si="42"/>
        <v>11.475824215505725</v>
      </c>
    </row>
    <row r="143" spans="1:6" x14ac:dyDescent="0.2">
      <c r="A143" s="45"/>
      <c r="B143" s="46" t="s">
        <v>4</v>
      </c>
      <c r="C143" s="50">
        <v>900.08</v>
      </c>
      <c r="D143" s="50">
        <f>((C143/C142)-1)*100</f>
        <v>-2.8127800632740452</v>
      </c>
      <c r="E143" s="50">
        <f>((C143/C$131)-1)*100</f>
        <v>8.34025445660156</v>
      </c>
      <c r="F143" s="50">
        <f t="shared" ref="F143:F155" si="47">((C143/C131)-1)*100</f>
        <v>8.34025445660156</v>
      </c>
    </row>
    <row r="144" spans="1:6" ht="12" customHeight="1" x14ac:dyDescent="0.2">
      <c r="A144" s="68">
        <v>2025</v>
      </c>
      <c r="B144" s="69" t="s">
        <v>51</v>
      </c>
      <c r="C144" s="70">
        <v>899.65</v>
      </c>
      <c r="D144" s="70">
        <f>((C144/C143)-1)*100</f>
        <v>-4.7773531241679379E-2</v>
      </c>
      <c r="E144" s="70">
        <f>((C144/C$143)-1)*100</f>
        <v>-4.7773531241679379E-2</v>
      </c>
      <c r="F144" s="70">
        <f>((C144/C132)-1)*100</f>
        <v>8.2884964912914185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8">((C145/C$143)-1)*100</f>
        <v>-100</v>
      </c>
      <c r="F145" s="41">
        <f t="shared" si="47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8"/>
        <v>-100</v>
      </c>
      <c r="F146" s="41">
        <f t="shared" si="47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8"/>
        <v>-100</v>
      </c>
      <c r="F147" s="41">
        <f t="shared" si="47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9">((C148/C147)-1)*100</f>
        <v>#DIV/0!</v>
      </c>
      <c r="E148" s="41">
        <f t="shared" si="48"/>
        <v>-100</v>
      </c>
      <c r="F148" s="41">
        <f t="shared" si="47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50">((C149/C148)-1)*100</f>
        <v>#DIV/0!</v>
      </c>
      <c r="E149" s="41">
        <f t="shared" si="48"/>
        <v>-100</v>
      </c>
      <c r="F149" s="41">
        <f t="shared" si="47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50"/>
        <v>#DIV/0!</v>
      </c>
      <c r="E150" s="41">
        <f t="shared" si="48"/>
        <v>-100</v>
      </c>
      <c r="F150" s="41">
        <f t="shared" si="47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50"/>
        <v>#DIV/0!</v>
      </c>
      <c r="E151" s="41">
        <f t="shared" si="48"/>
        <v>-100</v>
      </c>
      <c r="F151" s="41">
        <f t="shared" si="47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50"/>
        <v>#DIV/0!</v>
      </c>
      <c r="E152" s="41">
        <f t="shared" si="48"/>
        <v>-100</v>
      </c>
      <c r="F152" s="41">
        <f t="shared" si="47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50"/>
        <v>#DIV/0!</v>
      </c>
      <c r="E153" s="41">
        <f t="shared" si="48"/>
        <v>-100</v>
      </c>
      <c r="F153" s="41">
        <f t="shared" si="47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50"/>
        <v>#DIV/0!</v>
      </c>
      <c r="E154" s="41">
        <f t="shared" si="48"/>
        <v>-100</v>
      </c>
      <c r="F154" s="41">
        <f t="shared" si="47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50"/>
        <v>#DIV/0!</v>
      </c>
      <c r="E155" s="41">
        <f t="shared" si="48"/>
        <v>-100</v>
      </c>
      <c r="F155" s="50">
        <f t="shared" si="47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25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7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26" si="36">((C121/C109)-1)*100</f>
        <v>2.4733546814510454</v>
      </c>
    </row>
    <row r="122" spans="1:6" x14ac:dyDescent="0.2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 t="shared" ref="E126:E131" si="37">((C126/C$119)-1)*100</f>
        <v>5.890979622248782</v>
      </c>
      <c r="F126" s="36">
        <f t="shared" si="36"/>
        <v>6.8488573303896461</v>
      </c>
    </row>
    <row r="127" spans="1:6" x14ac:dyDescent="0.2">
      <c r="A127" s="11"/>
      <c r="B127" s="12" t="s">
        <v>58</v>
      </c>
      <c r="C127" s="35">
        <v>895.34</v>
      </c>
      <c r="D127" s="36">
        <f>((C127/C126)-1)*100</f>
        <v>0</v>
      </c>
      <c r="E127" s="36">
        <f t="shared" si="37"/>
        <v>5.890979622248782</v>
      </c>
      <c r="F127" s="36">
        <f t="shared" ref="F127:F143" si="38">((C127/C115)-1)*100</f>
        <v>6.5259550976216385</v>
      </c>
    </row>
    <row r="128" spans="1:6" x14ac:dyDescent="0.2">
      <c r="A128" s="11"/>
      <c r="B128" s="12" t="s">
        <v>59</v>
      </c>
      <c r="C128" s="35">
        <v>899.62</v>
      </c>
      <c r="D128" s="36">
        <f>((C128/C127)-1)*100</f>
        <v>0.47803069225098582</v>
      </c>
      <c r="E128" s="36">
        <f t="shared" si="37"/>
        <v>6.3971710051683672</v>
      </c>
      <c r="F128" s="36">
        <f t="shared" si="38"/>
        <v>6.5231548908860626</v>
      </c>
    </row>
    <row r="129" spans="1:6" ht="13.5" customHeight="1" x14ac:dyDescent="0.2">
      <c r="A129" s="11"/>
      <c r="B129" s="12" t="s">
        <v>60</v>
      </c>
      <c r="C129" s="35">
        <v>898.57</v>
      </c>
      <c r="D129" s="36">
        <f>((C129/C128)-1)*100</f>
        <v>-0.11671594673305918</v>
      </c>
      <c r="E129" s="36">
        <f t="shared" si="37"/>
        <v>6.2729885397324825</v>
      </c>
      <c r="F129" s="36">
        <f t="shared" si="38"/>
        <v>6.2905877760560225</v>
      </c>
    </row>
    <row r="130" spans="1:6" x14ac:dyDescent="0.2">
      <c r="A130" s="11"/>
      <c r="B130" s="12" t="s">
        <v>3</v>
      </c>
      <c r="C130" s="35">
        <v>897.76</v>
      </c>
      <c r="D130" s="36">
        <f>((C130/C129)-1)*100</f>
        <v>-9.0143227572703211E-2</v>
      </c>
      <c r="E130" s="36">
        <f t="shared" si="37"/>
        <v>6.1771906378248032</v>
      </c>
      <c r="F130" s="36">
        <f t="shared" si="38"/>
        <v>6.1771906378248032</v>
      </c>
    </row>
    <row r="131" spans="1:6" x14ac:dyDescent="0.2">
      <c r="A131" s="45"/>
      <c r="B131" s="46" t="s">
        <v>4</v>
      </c>
      <c r="C131" s="47">
        <v>897.75</v>
      </c>
      <c r="D131" s="48">
        <v>0</v>
      </c>
      <c r="E131" s="48">
        <f t="shared" si="37"/>
        <v>6.1760079476777863</v>
      </c>
      <c r="F131" s="48">
        <f t="shared" si="38"/>
        <v>6.1760079476777863</v>
      </c>
    </row>
    <row r="132" spans="1:6" x14ac:dyDescent="0.2">
      <c r="A132" s="15">
        <v>2024</v>
      </c>
      <c r="B132" s="32" t="s">
        <v>51</v>
      </c>
      <c r="C132" s="43">
        <v>906.35</v>
      </c>
      <c r="D132" s="43">
        <f t="shared" ref="D132:D137" si="39">((C132/C131)-1)*100</f>
        <v>0.95795043163464655</v>
      </c>
      <c r="E132" s="43">
        <f t="shared" ref="E132:E137" si="40">((C132/C$131)-1)*100</f>
        <v>0.95795043163464655</v>
      </c>
      <c r="F132" s="43">
        <f t="shared" ref="F132:F137" si="41">((C132/C120)-1)*100</f>
        <v>6.8808962264151008</v>
      </c>
    </row>
    <row r="133" spans="1:6" ht="12" customHeight="1" x14ac:dyDescent="0.2">
      <c r="A133" s="11"/>
      <c r="B133" s="12" t="s">
        <v>52</v>
      </c>
      <c r="C133" s="41">
        <v>908.57</v>
      </c>
      <c r="D133" s="41">
        <f t="shared" si="39"/>
        <v>0.24493848954598718</v>
      </c>
      <c r="E133" s="41">
        <f t="shared" si="40"/>
        <v>1.2052353104984759</v>
      </c>
      <c r="F133" s="41">
        <f t="shared" si="41"/>
        <v>5.9408595881625947</v>
      </c>
    </row>
    <row r="134" spans="1:6" x14ac:dyDescent="0.2">
      <c r="A134" s="11"/>
      <c r="B134" s="12" t="s">
        <v>53</v>
      </c>
      <c r="C134" s="41">
        <v>925.34</v>
      </c>
      <c r="D134" s="41">
        <f t="shared" si="39"/>
        <v>1.8457576191157621</v>
      </c>
      <c r="E134" s="41">
        <f t="shared" si="40"/>
        <v>3.0732386521860278</v>
      </c>
      <c r="F134" s="41">
        <f t="shared" si="41"/>
        <v>8.2003250663579728</v>
      </c>
    </row>
    <row r="135" spans="1:6" x14ac:dyDescent="0.2">
      <c r="A135" s="11"/>
      <c r="B135" s="12" t="s">
        <v>54</v>
      </c>
      <c r="C135" s="41">
        <v>932.18</v>
      </c>
      <c r="D135" s="41">
        <f t="shared" si="39"/>
        <v>0.73918775801327108</v>
      </c>
      <c r="E135" s="41">
        <f t="shared" si="40"/>
        <v>3.8351434140907692</v>
      </c>
      <c r="F135" s="41">
        <f t="shared" si="41"/>
        <v>7.2284721742931213</v>
      </c>
    </row>
    <row r="136" spans="1:6" x14ac:dyDescent="0.2">
      <c r="A136" s="11"/>
      <c r="B136" s="12" t="s">
        <v>55</v>
      </c>
      <c r="C136" s="41">
        <v>936.03</v>
      </c>
      <c r="D136" s="41">
        <f t="shared" si="39"/>
        <v>0.41301036280547709</v>
      </c>
      <c r="E136" s="41">
        <f t="shared" si="40"/>
        <v>4.2639933166249033</v>
      </c>
      <c r="F136" s="41">
        <f t="shared" si="41"/>
        <v>6.6713010974484011</v>
      </c>
    </row>
    <row r="137" spans="1:6" x14ac:dyDescent="0.2">
      <c r="A137" s="11"/>
      <c r="B137" s="12" t="s">
        <v>56</v>
      </c>
      <c r="C137" s="41">
        <v>931.54</v>
      </c>
      <c r="D137" s="41">
        <f t="shared" si="39"/>
        <v>-0.47968548016623647</v>
      </c>
      <c r="E137" s="41">
        <f t="shared" si="40"/>
        <v>3.7638540796435471</v>
      </c>
      <c r="F137" s="41">
        <f t="shared" si="41"/>
        <v>6.0798269088424561</v>
      </c>
    </row>
    <row r="138" spans="1:6" x14ac:dyDescent="0.2">
      <c r="A138" s="11"/>
      <c r="B138" s="12" t="s">
        <v>57</v>
      </c>
      <c r="C138" s="41">
        <v>933.33</v>
      </c>
      <c r="D138" s="41">
        <f>((C138/C137)-1)*100</f>
        <v>0.19215492625115349</v>
      </c>
      <c r="E138" s="41">
        <f>((C138/C$131)-1)*100</f>
        <v>3.9632414369256574</v>
      </c>
      <c r="F138" s="41">
        <f>((C138/C126)-1)*100</f>
        <v>4.2430808407979193</v>
      </c>
    </row>
    <row r="139" spans="1:6" x14ac:dyDescent="0.2">
      <c r="A139" s="11"/>
      <c r="B139" s="12" t="s">
        <v>58</v>
      </c>
      <c r="C139" s="41">
        <v>932.36</v>
      </c>
      <c r="D139" s="41">
        <f>((C139/C138)-1)*100</f>
        <v>-0.10392894260337071</v>
      </c>
      <c r="E139" s="41">
        <f>((C139/C$131)-1)*100</f>
        <v>3.8551935394040671</v>
      </c>
      <c r="F139" s="41">
        <f>((C139/C127)-1)*100</f>
        <v>4.134742109142886</v>
      </c>
    </row>
    <row r="140" spans="1:6" x14ac:dyDescent="0.2">
      <c r="A140" s="11"/>
      <c r="B140" s="12" t="s">
        <v>59</v>
      </c>
      <c r="C140" s="41">
        <v>941.07</v>
      </c>
      <c r="D140" s="41">
        <f>((C140/C139)-1)*100</f>
        <v>0.93418851087563315</v>
      </c>
      <c r="E140" s="41">
        <f>((C140/C$131)-1)*100</f>
        <v>4.8253968253968216</v>
      </c>
      <c r="F140" s="41">
        <f>((C140/C128)-1)*100</f>
        <v>4.6075009448433901</v>
      </c>
    </row>
    <row r="141" spans="1:6" x14ac:dyDescent="0.2">
      <c r="A141" s="11"/>
      <c r="B141" s="12" t="s">
        <v>60</v>
      </c>
      <c r="C141" s="41">
        <v>926.22</v>
      </c>
      <c r="D141" s="41">
        <f>((C141/C140)-1)*100</f>
        <v>-1.5779910102330374</v>
      </c>
      <c r="E141" s="41">
        <f>((C141/C$131)-1)*100</f>
        <v>3.1712614870509581</v>
      </c>
      <c r="F141" s="41">
        <f>((C141/C129)-1)*100</f>
        <v>3.077111410352007</v>
      </c>
    </row>
    <row r="142" spans="1:6" x14ac:dyDescent="0.2">
      <c r="A142" s="11"/>
      <c r="B142" s="12" t="s">
        <v>3</v>
      </c>
      <c r="C142" s="41">
        <v>926.05</v>
      </c>
      <c r="D142" s="41">
        <f t="shared" ref="D142" si="42">((C142/C141)-1)*100</f>
        <v>-1.8354170715384477E-2</v>
      </c>
      <c r="E142" s="41">
        <f t="shared" ref="E142" si="43">((C142/C$131)-1)*100</f>
        <v>3.1523252575884175</v>
      </c>
      <c r="F142" s="41">
        <f t="shared" si="38"/>
        <v>3.1511762609160554</v>
      </c>
    </row>
    <row r="143" spans="1:6" x14ac:dyDescent="0.2">
      <c r="A143" s="45"/>
      <c r="B143" s="46" t="s">
        <v>4</v>
      </c>
      <c r="C143" s="50">
        <v>935.63</v>
      </c>
      <c r="D143" s="50">
        <f>((C143/C142)-1)*100</f>
        <v>1.0345013768155109</v>
      </c>
      <c r="E143" s="50">
        <f>((C143/C$131)-1)*100</f>
        <v>4.2194374825953673</v>
      </c>
      <c r="F143" s="50">
        <f t="shared" si="38"/>
        <v>4.2194374825953673</v>
      </c>
    </row>
    <row r="144" spans="1:6" ht="12" customHeight="1" x14ac:dyDescent="0.2">
      <c r="A144" s="68">
        <v>2025</v>
      </c>
      <c r="B144" s="69" t="s">
        <v>51</v>
      </c>
      <c r="C144" s="70">
        <v>949.19</v>
      </c>
      <c r="D144" s="70">
        <f>((C144/C143)-1)*100</f>
        <v>1.4492908521531067</v>
      </c>
      <c r="E144" s="70">
        <f>((C144/C$143)-1)*100</f>
        <v>1.4492908521531067</v>
      </c>
      <c r="F144" s="70">
        <f>((C144/C132)-1)*100</f>
        <v>4.7266508523197581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4">((C145/C$143)-1)*100</f>
        <v>-100</v>
      </c>
      <c r="F145" s="41">
        <f t="shared" ref="F144:F155" si="45">((C145/C133)-1)*100</f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4"/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4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6">((C148/C147)-1)*100</f>
        <v>#DIV/0!</v>
      </c>
      <c r="E148" s="41">
        <f t="shared" si="44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7">((C149/C148)-1)*100</f>
        <v>#DIV/0!</v>
      </c>
      <c r="E149" s="41">
        <f t="shared" si="44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7"/>
        <v>#DIV/0!</v>
      </c>
      <c r="E150" s="41">
        <f t="shared" si="44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7"/>
        <v>#DIV/0!</v>
      </c>
      <c r="E151" s="41">
        <f t="shared" si="44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7"/>
        <v>#DIV/0!</v>
      </c>
      <c r="E152" s="41">
        <f t="shared" si="44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7"/>
        <v>#DIV/0!</v>
      </c>
      <c r="E153" s="41">
        <f t="shared" si="44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7"/>
        <v>#DIV/0!</v>
      </c>
      <c r="E154" s="41">
        <f t="shared" si="44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7"/>
        <v>#DIV/0!</v>
      </c>
      <c r="E155" s="41">
        <f t="shared" si="44"/>
        <v>-100</v>
      </c>
      <c r="F155" s="50">
        <f t="shared" si="45"/>
        <v>-100</v>
      </c>
    </row>
    <row r="156" spans="1:6" x14ac:dyDescent="0.2">
      <c r="A156" s="29" t="s">
        <v>31</v>
      </c>
      <c r="B156" s="23"/>
      <c r="C156" s="18"/>
      <c r="D156" s="18"/>
      <c r="E156" s="18"/>
      <c r="F156" s="18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28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8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">
      <c r="A121" s="11"/>
      <c r="B121" s="12" t="s">
        <v>52</v>
      </c>
      <c r="C121" s="35">
        <v>789.73</v>
      </c>
      <c r="D121" s="36">
        <f t="shared" ref="D121:D126" si="36">((C121/C120)-1)*100</f>
        <v>1.4659780039058434</v>
      </c>
      <c r="E121" s="36">
        <f t="shared" si="35"/>
        <v>1.4659780039058434</v>
      </c>
      <c r="F121" s="36">
        <f t="shared" ref="F121:F126" si="37">((C121/C109)-1)*100</f>
        <v>17.200184022676336</v>
      </c>
    </row>
    <row r="122" spans="1:6" ht="12.75" customHeight="1" x14ac:dyDescent="0.2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">
      <c r="A126" s="11"/>
      <c r="B126" s="12" t="s">
        <v>57</v>
      </c>
      <c r="C126" s="35">
        <v>828.38</v>
      </c>
      <c r="D126" s="36">
        <f t="shared" si="36"/>
        <v>0</v>
      </c>
      <c r="E126" s="36">
        <f t="shared" ref="E126:E131" si="38">((C126/C$119)-1)*100</f>
        <v>6.4318018295816515</v>
      </c>
      <c r="F126" s="36">
        <f t="shared" si="37"/>
        <v>7.108869925006478</v>
      </c>
    </row>
    <row r="127" spans="1:6" x14ac:dyDescent="0.2">
      <c r="A127" s="11"/>
      <c r="B127" s="12" t="s">
        <v>58</v>
      </c>
      <c r="C127" s="35">
        <v>828.38</v>
      </c>
      <c r="D127" s="36">
        <f t="shared" ref="D127:D142" si="39">((C127/C126)-1)*100</f>
        <v>0</v>
      </c>
      <c r="E127" s="36">
        <f t="shared" si="38"/>
        <v>6.4318018295816515</v>
      </c>
      <c r="F127" s="36">
        <f t="shared" ref="F127:F142" si="40">((C127/C115)-1)*100</f>
        <v>6.5783210035381234</v>
      </c>
    </row>
    <row r="128" spans="1:6" x14ac:dyDescent="0.2">
      <c r="A128" s="11"/>
      <c r="B128" s="12" t="s">
        <v>59</v>
      </c>
      <c r="C128" s="35">
        <v>828.38</v>
      </c>
      <c r="D128" s="36">
        <f t="shared" si="39"/>
        <v>0</v>
      </c>
      <c r="E128" s="36">
        <f t="shared" si="38"/>
        <v>6.4318018295816515</v>
      </c>
      <c r="F128" s="36">
        <f t="shared" si="40"/>
        <v>6.5783210035381234</v>
      </c>
    </row>
    <row r="129" spans="1:6" x14ac:dyDescent="0.2">
      <c r="A129" s="11"/>
      <c r="B129" s="12" t="s">
        <v>60</v>
      </c>
      <c r="C129" s="35">
        <v>828.38</v>
      </c>
      <c r="D129" s="36">
        <f t="shared" si="39"/>
        <v>0</v>
      </c>
      <c r="E129" s="36">
        <f t="shared" si="38"/>
        <v>6.4318018295816515</v>
      </c>
      <c r="F129" s="36">
        <f t="shared" si="40"/>
        <v>6.4318018295816515</v>
      </c>
    </row>
    <row r="130" spans="1:6" x14ac:dyDescent="0.2">
      <c r="A130" s="11"/>
      <c r="B130" s="12" t="s">
        <v>3</v>
      </c>
      <c r="C130" s="35">
        <v>828.38</v>
      </c>
      <c r="D130" s="36">
        <f t="shared" si="39"/>
        <v>0</v>
      </c>
      <c r="E130" s="36">
        <f t="shared" si="38"/>
        <v>6.4318018295816515</v>
      </c>
      <c r="F130" s="36">
        <f t="shared" si="40"/>
        <v>6.4318018295816515</v>
      </c>
    </row>
    <row r="131" spans="1:6" x14ac:dyDescent="0.2">
      <c r="A131" s="45"/>
      <c r="B131" s="46" t="s">
        <v>4</v>
      </c>
      <c r="C131" s="47">
        <v>828.38</v>
      </c>
      <c r="D131" s="48">
        <f t="shared" si="39"/>
        <v>0</v>
      </c>
      <c r="E131" s="48">
        <f t="shared" si="38"/>
        <v>6.4318018295816515</v>
      </c>
      <c r="F131" s="48">
        <f t="shared" si="40"/>
        <v>6.4318018295816515</v>
      </c>
    </row>
    <row r="132" spans="1:6" x14ac:dyDescent="0.2">
      <c r="A132" s="15">
        <v>2024</v>
      </c>
      <c r="B132" s="32" t="s">
        <v>51</v>
      </c>
      <c r="C132" s="43">
        <v>843.32</v>
      </c>
      <c r="D132" s="43">
        <f t="shared" ref="D132:D137" si="41">((C132/C131)-1)*100</f>
        <v>1.8035201236147769</v>
      </c>
      <c r="E132" s="43">
        <f t="shared" ref="E132:E137" si="42">((C132/C$131)-1)*100</f>
        <v>1.8035201236147769</v>
      </c>
      <c r="F132" s="43">
        <f t="shared" ref="F132:F137" si="43">((C132/C120)-1)*100</f>
        <v>8.3513207935039588</v>
      </c>
    </row>
    <row r="133" spans="1:6" ht="12" customHeight="1" x14ac:dyDescent="0.2">
      <c r="A133" s="11"/>
      <c r="B133" s="12" t="s">
        <v>52</v>
      </c>
      <c r="C133" s="41">
        <v>843.32</v>
      </c>
      <c r="D133" s="41">
        <f t="shared" si="41"/>
        <v>0</v>
      </c>
      <c r="E133" s="41">
        <f t="shared" si="42"/>
        <v>1.8035201236147769</v>
      </c>
      <c r="F133" s="41">
        <f t="shared" si="43"/>
        <v>6.7858635229762099</v>
      </c>
    </row>
    <row r="134" spans="1:6" ht="18" customHeight="1" x14ac:dyDescent="0.2">
      <c r="A134" s="11"/>
      <c r="B134" s="12" t="s">
        <v>53</v>
      </c>
      <c r="C134" s="41">
        <v>845.32</v>
      </c>
      <c r="D134" s="41">
        <f t="shared" si="41"/>
        <v>0.23715789972964529</v>
      </c>
      <c r="E134" s="41">
        <f t="shared" si="42"/>
        <v>2.0449552137907778</v>
      </c>
      <c r="F134" s="41">
        <f t="shared" si="43"/>
        <v>6.6205870110868759</v>
      </c>
    </row>
    <row r="135" spans="1:6" x14ac:dyDescent="0.2">
      <c r="A135" s="11"/>
      <c r="B135" s="12" t="s">
        <v>54</v>
      </c>
      <c r="C135" s="41">
        <v>843.32</v>
      </c>
      <c r="D135" s="41">
        <f t="shared" si="41"/>
        <v>-0.23659679174750092</v>
      </c>
      <c r="E135" s="41">
        <f t="shared" si="42"/>
        <v>1.8035201236147769</v>
      </c>
      <c r="F135" s="41">
        <f t="shared" si="43"/>
        <v>6.3683261228762778</v>
      </c>
    </row>
    <row r="136" spans="1:6" x14ac:dyDescent="0.2">
      <c r="A136" s="11"/>
      <c r="B136" s="12" t="s">
        <v>55</v>
      </c>
      <c r="C136" s="41">
        <v>843.43</v>
      </c>
      <c r="D136" s="41">
        <f t="shared" si="41"/>
        <v>1.3043684485114504E-2</v>
      </c>
      <c r="E136" s="41">
        <f t="shared" si="42"/>
        <v>1.8167990535744361</v>
      </c>
      <c r="F136" s="41">
        <f t="shared" si="43"/>
        <v>1.8167990535744361</v>
      </c>
    </row>
    <row r="137" spans="1:6" x14ac:dyDescent="0.2">
      <c r="A137" s="11"/>
      <c r="B137" s="12" t="s">
        <v>56</v>
      </c>
      <c r="C137" s="41">
        <v>874.96</v>
      </c>
      <c r="D137" s="41">
        <f t="shared" si="41"/>
        <v>3.7383066763098327</v>
      </c>
      <c r="E137" s="41">
        <f t="shared" si="42"/>
        <v>5.6230232501991884</v>
      </c>
      <c r="F137" s="41">
        <f t="shared" si="43"/>
        <v>5.6230232501991884</v>
      </c>
    </row>
    <row r="138" spans="1:6" x14ac:dyDescent="0.2">
      <c r="A138" s="11"/>
      <c r="B138" s="12" t="s">
        <v>57</v>
      </c>
      <c r="C138" s="41">
        <v>874.96</v>
      </c>
      <c r="D138" s="41">
        <f>((C138/C137)-1)*100</f>
        <v>0</v>
      </c>
      <c r="E138" s="41">
        <f>((C138/C$131)-1)*100</f>
        <v>5.6230232501991884</v>
      </c>
      <c r="F138" s="41">
        <f>((C138/C126)-1)*100</f>
        <v>5.6230232501991884</v>
      </c>
    </row>
    <row r="139" spans="1:6" x14ac:dyDescent="0.2">
      <c r="A139" s="11"/>
      <c r="B139" s="12" t="s">
        <v>58</v>
      </c>
      <c r="C139" s="41">
        <v>872.89</v>
      </c>
      <c r="D139" s="41">
        <f>((C139/C138)-1)*100</f>
        <v>-0.23658224375971981</v>
      </c>
      <c r="E139" s="41">
        <f>((C139/C$131)-1)*100</f>
        <v>5.3731379318670225</v>
      </c>
      <c r="F139" s="41">
        <f>((C139/C127)-1)*100</f>
        <v>5.3731379318670225</v>
      </c>
    </row>
    <row r="140" spans="1:6" x14ac:dyDescent="0.2">
      <c r="A140" s="11"/>
      <c r="B140" s="12" t="s">
        <v>59</v>
      </c>
      <c r="C140" s="41">
        <v>874.96</v>
      </c>
      <c r="D140" s="41">
        <f>((C140/C139)-1)*100</f>
        <v>0.23714328265875828</v>
      </c>
      <c r="E140" s="41">
        <f>((C140/C$131)-1)*100</f>
        <v>5.6230232501991884</v>
      </c>
      <c r="F140" s="41">
        <f>((C140/C128)-1)*100</f>
        <v>5.6230232501991884</v>
      </c>
    </row>
    <row r="141" spans="1:6" x14ac:dyDescent="0.2">
      <c r="A141" s="11"/>
      <c r="B141" s="12" t="s">
        <v>60</v>
      </c>
      <c r="C141" s="41">
        <v>902.66</v>
      </c>
      <c r="D141" s="41">
        <f>((C141/C140)-1)*100</f>
        <v>3.1658590106976137</v>
      </c>
      <c r="E141" s="41">
        <f>((C141/C$131)-1)*100</f>
        <v>8.9668992491368726</v>
      </c>
      <c r="F141" s="41">
        <f>((C141/C129)-1)*100</f>
        <v>8.9668992491368726</v>
      </c>
    </row>
    <row r="142" spans="1:6" x14ac:dyDescent="0.2">
      <c r="A142" s="11"/>
      <c r="B142" s="12" t="s">
        <v>3</v>
      </c>
      <c r="C142" s="41">
        <v>907.52</v>
      </c>
      <c r="D142" s="41">
        <f t="shared" si="39"/>
        <v>0.53840870316619327</v>
      </c>
      <c r="E142" s="41">
        <f t="shared" ref="E142" si="44">((C142/C$131)-1)*100</f>
        <v>9.5535865182645665</v>
      </c>
      <c r="F142" s="41">
        <f t="shared" si="40"/>
        <v>9.5535865182645665</v>
      </c>
    </row>
    <row r="143" spans="1:6" x14ac:dyDescent="0.2">
      <c r="A143" s="45"/>
      <c r="B143" s="46" t="s">
        <v>4</v>
      </c>
      <c r="C143" s="50">
        <v>915.15</v>
      </c>
      <c r="D143" s="50">
        <f>((C143/C142)-1)*100</f>
        <v>0.84075282087447967</v>
      </c>
      <c r="E143" s="50">
        <f>((C143/C$131)-1)*100</f>
        <v>10.474661387286034</v>
      </c>
      <c r="F143" s="50">
        <f t="shared" ref="F143:F155" si="45">((C143/C131)-1)*100</f>
        <v>10.474661387286034</v>
      </c>
    </row>
    <row r="144" spans="1:6" ht="12" customHeight="1" x14ac:dyDescent="0.2">
      <c r="A144" s="68">
        <v>2025</v>
      </c>
      <c r="B144" s="69" t="s">
        <v>51</v>
      </c>
      <c r="C144" s="70">
        <v>950.65</v>
      </c>
      <c r="D144" s="70">
        <f>((C144/C143)-1)*100</f>
        <v>3.8791454952739945</v>
      </c>
      <c r="E144" s="70">
        <f>((C144/C$143)-1)*100</f>
        <v>3.8791454952739945</v>
      </c>
      <c r="F144" s="70">
        <f>((C144/C132)-1)*100</f>
        <v>12.727078688991122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6">((C145/C$143)-1)*100</f>
        <v>-100</v>
      </c>
      <c r="F145" s="41">
        <f t="shared" si="45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6"/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  <row r="164" spans="1:1" x14ac:dyDescent="0.2">
      <c r="A164" s="31"/>
    </row>
    <row r="165" spans="1:1" x14ac:dyDescent="0.2">
      <c r="A165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2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9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">
      <c r="A115" s="11"/>
      <c r="B115" s="12" t="s">
        <v>58</v>
      </c>
      <c r="C115" s="35">
        <v>873.63</v>
      </c>
      <c r="D115" s="36">
        <f t="shared" ref="D115:D120" si="33">((C115/C114)-1)*100</f>
        <v>0.78214223914172543</v>
      </c>
      <c r="E115" s="36">
        <f t="shared" si="32"/>
        <v>13.691731084563141</v>
      </c>
      <c r="F115" s="36">
        <f t="shared" ref="F115:F119" si="34">((C115/C103)-1)*100</f>
        <v>13.691731084563141</v>
      </c>
    </row>
    <row r="116" spans="1:6" x14ac:dyDescent="0.2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 t="shared" ref="E126:E131" si="38">((C126/C$119)-1)*100</f>
        <v>15.077559007508533</v>
      </c>
      <c r="F126" s="36">
        <f t="shared" ref="F126:F131" si="39">((C126/C114)-1)*100</f>
        <v>20.756762992443889</v>
      </c>
    </row>
    <row r="127" spans="1:6" x14ac:dyDescent="0.2">
      <c r="A127" s="11"/>
      <c r="B127" s="12" t="s">
        <v>58</v>
      </c>
      <c r="C127" s="35">
        <v>1047.52</v>
      </c>
      <c r="D127" s="36">
        <f t="shared" ref="D127:D142" si="40">((C127/C126)-1)*100</f>
        <v>7.0692982288544925E-2</v>
      </c>
      <c r="E127" s="36">
        <f t="shared" si="38"/>
        <v>15.158910765915801</v>
      </c>
      <c r="F127" s="36">
        <f t="shared" si="39"/>
        <v>19.904307315453917</v>
      </c>
    </row>
    <row r="128" spans="1:6" x14ac:dyDescent="0.2">
      <c r="A128" s="11"/>
      <c r="B128" s="12" t="s">
        <v>59</v>
      </c>
      <c r="C128" s="35">
        <v>1047.52</v>
      </c>
      <c r="D128" s="36">
        <f t="shared" si="40"/>
        <v>0</v>
      </c>
      <c r="E128" s="36">
        <f t="shared" si="38"/>
        <v>15.158910765915801</v>
      </c>
      <c r="F128" s="36">
        <f t="shared" si="39"/>
        <v>18.684356624103504</v>
      </c>
    </row>
    <row r="129" spans="1:6" x14ac:dyDescent="0.2">
      <c r="A129" s="11"/>
      <c r="B129" s="12" t="s">
        <v>60</v>
      </c>
      <c r="C129" s="35">
        <v>1047.52</v>
      </c>
      <c r="D129" s="36">
        <f t="shared" si="40"/>
        <v>0</v>
      </c>
      <c r="E129" s="36">
        <f t="shared" si="38"/>
        <v>15.158910765915801</v>
      </c>
      <c r="F129" s="36">
        <f t="shared" si="39"/>
        <v>17.485027253762819</v>
      </c>
    </row>
    <row r="130" spans="1:6" x14ac:dyDescent="0.2">
      <c r="A130" s="11"/>
      <c r="B130" s="12" t="s">
        <v>3</v>
      </c>
      <c r="C130" s="35">
        <v>1047.52</v>
      </c>
      <c r="D130" s="36">
        <f t="shared" si="40"/>
        <v>0</v>
      </c>
      <c r="E130" s="36">
        <f t="shared" si="38"/>
        <v>15.158910765915801</v>
      </c>
      <c r="F130" s="36">
        <f t="shared" si="39"/>
        <v>16.309694325083555</v>
      </c>
    </row>
    <row r="131" spans="1:6" x14ac:dyDescent="0.2">
      <c r="A131" s="45"/>
      <c r="B131" s="46" t="s">
        <v>4</v>
      </c>
      <c r="C131" s="47">
        <v>1047.52</v>
      </c>
      <c r="D131" s="48">
        <f t="shared" si="40"/>
        <v>0</v>
      </c>
      <c r="E131" s="48">
        <f t="shared" si="38"/>
        <v>15.158910765915801</v>
      </c>
      <c r="F131" s="48">
        <f t="shared" si="39"/>
        <v>15.158910765915801</v>
      </c>
    </row>
    <row r="132" spans="1:6" x14ac:dyDescent="0.2">
      <c r="A132" s="15">
        <v>2024</v>
      </c>
      <c r="B132" s="32" t="s">
        <v>51</v>
      </c>
      <c r="C132" s="43">
        <v>1047.52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12.998640806023598</v>
      </c>
    </row>
    <row r="133" spans="1:6" ht="12" customHeight="1" x14ac:dyDescent="0.2">
      <c r="A133" s="11"/>
      <c r="B133" s="12" t="s">
        <v>52</v>
      </c>
      <c r="C133" s="41">
        <v>1047.52</v>
      </c>
      <c r="D133" s="41">
        <f t="shared" si="41"/>
        <v>0</v>
      </c>
      <c r="E133" s="41">
        <f t="shared" si="42"/>
        <v>0</v>
      </c>
      <c r="F133" s="41">
        <f t="shared" si="43"/>
        <v>8.730447057846602</v>
      </c>
    </row>
    <row r="134" spans="1:6" x14ac:dyDescent="0.2">
      <c r="A134" s="11"/>
      <c r="B134" s="12" t="s">
        <v>53</v>
      </c>
      <c r="C134" s="41">
        <v>1047.52</v>
      </c>
      <c r="D134" s="41">
        <f t="shared" si="41"/>
        <v>0</v>
      </c>
      <c r="E134" s="41">
        <f t="shared" si="42"/>
        <v>0</v>
      </c>
      <c r="F134" s="41">
        <f t="shared" si="43"/>
        <v>7.6853489041490253</v>
      </c>
    </row>
    <row r="135" spans="1:6" x14ac:dyDescent="0.2">
      <c r="A135" s="11"/>
      <c r="B135" s="12" t="s">
        <v>54</v>
      </c>
      <c r="C135" s="41">
        <v>1047.52</v>
      </c>
      <c r="D135" s="41">
        <f t="shared" si="41"/>
        <v>0</v>
      </c>
      <c r="E135" s="41">
        <f t="shared" si="42"/>
        <v>0</v>
      </c>
      <c r="F135" s="41">
        <f t="shared" si="43"/>
        <v>6.7786589468104674</v>
      </c>
    </row>
    <row r="136" spans="1:6" x14ac:dyDescent="0.2">
      <c r="A136" s="11"/>
      <c r="B136" s="12" t="s">
        <v>55</v>
      </c>
      <c r="C136" s="41">
        <v>1092.07</v>
      </c>
      <c r="D136" s="41">
        <f t="shared" si="41"/>
        <v>4.2529020925614835</v>
      </c>
      <c r="E136" s="41">
        <f t="shared" si="42"/>
        <v>4.2529020925614835</v>
      </c>
      <c r="F136" s="41">
        <f t="shared" si="43"/>
        <v>9.0630367914352981</v>
      </c>
    </row>
    <row r="137" spans="1:6" x14ac:dyDescent="0.2">
      <c r="A137" s="11"/>
      <c r="B137" s="12" t="s">
        <v>56</v>
      </c>
      <c r="C137" s="41">
        <v>1092.07</v>
      </c>
      <c r="D137" s="41">
        <f t="shared" si="41"/>
        <v>0</v>
      </c>
      <c r="E137" s="41">
        <f t="shared" si="42"/>
        <v>4.2529020925614835</v>
      </c>
      <c r="F137" s="41">
        <f t="shared" si="43"/>
        <v>4.3016914510567883</v>
      </c>
    </row>
    <row r="138" spans="1:6" x14ac:dyDescent="0.2">
      <c r="A138" s="11"/>
      <c r="B138" s="12" t="s">
        <v>57</v>
      </c>
      <c r="C138" s="41">
        <v>1092.07</v>
      </c>
      <c r="D138" s="41">
        <f>((C138/C137)-1)*100</f>
        <v>0</v>
      </c>
      <c r="E138" s="41">
        <f>((C138/C$131)-1)*100</f>
        <v>4.2529020925614835</v>
      </c>
      <c r="F138" s="41">
        <f>((C138/C126)-1)*100</f>
        <v>4.3266015781730616</v>
      </c>
    </row>
    <row r="139" spans="1:6" ht="15" customHeight="1" x14ac:dyDescent="0.2">
      <c r="A139" s="11"/>
      <c r="B139" s="12" t="s">
        <v>58</v>
      </c>
      <c r="C139" s="41">
        <v>1092.07</v>
      </c>
      <c r="D139" s="41">
        <f>((C139/C138)-1)*100</f>
        <v>0</v>
      </c>
      <c r="E139" s="41">
        <f>((C139/C$131)-1)*100</f>
        <v>4.2529020925614835</v>
      </c>
      <c r="F139" s="41">
        <f>((C139/C127)-1)*100</f>
        <v>4.2529020925614835</v>
      </c>
    </row>
    <row r="140" spans="1:6" x14ac:dyDescent="0.2">
      <c r="A140" s="11"/>
      <c r="B140" s="12" t="s">
        <v>59</v>
      </c>
      <c r="C140" s="41">
        <v>1092.07</v>
      </c>
      <c r="D140" s="41">
        <f>((C140/C139)-1)*100</f>
        <v>0</v>
      </c>
      <c r="E140" s="41">
        <f>((C140/C$131)-1)*100</f>
        <v>4.2529020925614835</v>
      </c>
      <c r="F140" s="41">
        <f>((C140/C128)-1)*100</f>
        <v>4.2529020925614835</v>
      </c>
    </row>
    <row r="141" spans="1:6" x14ac:dyDescent="0.2">
      <c r="A141" s="11"/>
      <c r="B141" s="12" t="s">
        <v>60</v>
      </c>
      <c r="C141" s="41">
        <v>1092.07</v>
      </c>
      <c r="D141" s="41">
        <f>((C141/C140)-1)*100</f>
        <v>0</v>
      </c>
      <c r="E141" s="41">
        <f>((C141/C$131)-1)*100</f>
        <v>4.2529020925614835</v>
      </c>
      <c r="F141" s="41">
        <f>((C141/C129)-1)*100</f>
        <v>4.2529020925614835</v>
      </c>
    </row>
    <row r="142" spans="1:6" x14ac:dyDescent="0.2">
      <c r="A142" s="11"/>
      <c r="B142" s="12" t="s">
        <v>3</v>
      </c>
      <c r="C142" s="41">
        <v>1092.07</v>
      </c>
      <c r="D142" s="41">
        <f t="shared" si="40"/>
        <v>0</v>
      </c>
      <c r="E142" s="41">
        <f t="shared" ref="E142" si="44">((C142/C$131)-1)*100</f>
        <v>4.2529020925614835</v>
      </c>
      <c r="F142" s="41">
        <f t="shared" ref="F142" si="45">((C142/C130)-1)*100</f>
        <v>4.2529020925614835</v>
      </c>
    </row>
    <row r="143" spans="1:6" x14ac:dyDescent="0.2">
      <c r="A143" s="45"/>
      <c r="B143" s="46" t="s">
        <v>4</v>
      </c>
      <c r="C143" s="50">
        <v>1092.07</v>
      </c>
      <c r="D143" s="50">
        <f>((C143/C142)-1)*100</f>
        <v>0</v>
      </c>
      <c r="E143" s="50">
        <f>((C143/C$131)-1)*100</f>
        <v>4.2529020925614835</v>
      </c>
      <c r="F143" s="50">
        <f t="shared" ref="F143:F155" si="46">((C143/C131)-1)*100</f>
        <v>4.2529020925614835</v>
      </c>
    </row>
    <row r="144" spans="1:6" ht="12" customHeight="1" x14ac:dyDescent="0.2">
      <c r="A144" s="68">
        <v>2025</v>
      </c>
      <c r="B144" s="69" t="s">
        <v>51</v>
      </c>
      <c r="C144" s="70">
        <v>1092.07</v>
      </c>
      <c r="D144" s="70">
        <f>((C144/C143)-1)*100</f>
        <v>0</v>
      </c>
      <c r="E144" s="70">
        <f>((C144/C$143)-1)*100</f>
        <v>0</v>
      </c>
      <c r="F144" s="70">
        <f>((C144/C132)-1)*100</f>
        <v>4.2529020925614835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7">((C145/C$143)-1)*100</f>
        <v>-100</v>
      </c>
      <c r="F145" s="41">
        <f t="shared" si="46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7"/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9" t="s">
        <v>31</v>
      </c>
      <c r="F156" s="16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28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41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">
      <c r="A120" s="15">
        <v>2023</v>
      </c>
      <c r="B120" s="32" t="s">
        <v>51</v>
      </c>
      <c r="C120" s="33">
        <v>929.82</v>
      </c>
      <c r="D120" s="34">
        <f t="shared" ref="D120" si="35">((C120/C119)-1)*100</f>
        <v>0</v>
      </c>
      <c r="E120" s="34">
        <f t="shared" ref="E120" si="36">((C120/C$119)-1)*100</f>
        <v>0</v>
      </c>
      <c r="F120" s="34">
        <f t="shared" si="34"/>
        <v>9.286444682126449</v>
      </c>
    </row>
    <row r="121" spans="1:6" x14ac:dyDescent="0.2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 t="shared" ref="F127:F142" si="40">((C127/C115)-1)*100</f>
        <v>9.7212363683293557</v>
      </c>
    </row>
    <row r="128" spans="1:6" ht="15" customHeight="1" x14ac:dyDescent="0.2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 t="shared" si="40"/>
        <v>9.7233873222774214</v>
      </c>
    </row>
    <row r="129" spans="1:6" ht="10.5" customHeight="1" x14ac:dyDescent="0.2">
      <c r="A129" s="11"/>
      <c r="B129" s="12" t="s">
        <v>60</v>
      </c>
      <c r="C129" s="35">
        <v>1020.21</v>
      </c>
      <c r="D129" s="36">
        <v>0</v>
      </c>
      <c r="E129" s="36">
        <f>((C129/C$119)-1)*100</f>
        <v>9.7212363683293557</v>
      </c>
      <c r="F129" s="36">
        <f t="shared" si="40"/>
        <v>9.7212363683293557</v>
      </c>
    </row>
    <row r="130" spans="1:6" x14ac:dyDescent="0.2">
      <c r="A130" s="11"/>
      <c r="B130" s="12" t="s">
        <v>3</v>
      </c>
      <c r="C130" s="35">
        <v>1020.21</v>
      </c>
      <c r="D130" s="36">
        <f t="shared" ref="D130:D142" si="41">((C130/C129)-1)*100</f>
        <v>0</v>
      </c>
      <c r="E130" s="36">
        <f>((C130/C$119)-1)*100</f>
        <v>9.7212363683293557</v>
      </c>
      <c r="F130" s="36">
        <f t="shared" si="40"/>
        <v>9.7212363683293557</v>
      </c>
    </row>
    <row r="131" spans="1:6" x14ac:dyDescent="0.2">
      <c r="A131" s="11"/>
      <c r="B131" s="12" t="s">
        <v>4</v>
      </c>
      <c r="C131" s="35">
        <v>1020.21</v>
      </c>
      <c r="D131" s="36">
        <f t="shared" si="41"/>
        <v>0</v>
      </c>
      <c r="E131" s="48">
        <f>((C131/C$119)-1)*100</f>
        <v>9.7212363683293557</v>
      </c>
      <c r="F131" s="36">
        <f t="shared" si="40"/>
        <v>9.7212363683293557</v>
      </c>
    </row>
    <row r="132" spans="1:6" x14ac:dyDescent="0.2">
      <c r="A132" s="15">
        <v>2024</v>
      </c>
      <c r="B132" s="32" t="s">
        <v>51</v>
      </c>
      <c r="C132" s="43">
        <v>1020.21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9.7212363683293557</v>
      </c>
    </row>
    <row r="133" spans="1:6" ht="12" customHeight="1" x14ac:dyDescent="0.2">
      <c r="A133" s="11"/>
      <c r="B133" s="12" t="s">
        <v>52</v>
      </c>
      <c r="C133" s="41">
        <v>1020.21</v>
      </c>
      <c r="D133" s="41">
        <f t="shared" si="42"/>
        <v>0</v>
      </c>
      <c r="E133" s="41">
        <f t="shared" si="43"/>
        <v>0</v>
      </c>
      <c r="F133" s="41">
        <f t="shared" si="44"/>
        <v>9.7212363683293557</v>
      </c>
    </row>
    <row r="134" spans="1:6" x14ac:dyDescent="0.2">
      <c r="A134" s="11"/>
      <c r="B134" s="12" t="s">
        <v>53</v>
      </c>
      <c r="C134" s="41">
        <v>1020.21</v>
      </c>
      <c r="D134" s="41">
        <f t="shared" si="42"/>
        <v>0</v>
      </c>
      <c r="E134" s="41">
        <f t="shared" si="43"/>
        <v>0</v>
      </c>
      <c r="F134" s="41">
        <f t="shared" si="44"/>
        <v>9.7212363683293557</v>
      </c>
    </row>
    <row r="135" spans="1:6" x14ac:dyDescent="0.2">
      <c r="A135" s="11"/>
      <c r="B135" s="12" t="s">
        <v>54</v>
      </c>
      <c r="C135" s="41">
        <v>1020.21</v>
      </c>
      <c r="D135" s="41">
        <f t="shared" si="42"/>
        <v>0</v>
      </c>
      <c r="E135" s="41">
        <f t="shared" si="43"/>
        <v>0</v>
      </c>
      <c r="F135" s="41">
        <f t="shared" si="44"/>
        <v>9.7212363683293557</v>
      </c>
    </row>
    <row r="136" spans="1:6" x14ac:dyDescent="0.2">
      <c r="A136" s="11"/>
      <c r="B136" s="12" t="s">
        <v>55</v>
      </c>
      <c r="C136" s="41">
        <v>1054.9000000000001</v>
      </c>
      <c r="D136" s="41">
        <f t="shared" si="42"/>
        <v>3.4002803344409527</v>
      </c>
      <c r="E136" s="41">
        <f t="shared" si="43"/>
        <v>3.4002803344409527</v>
      </c>
      <c r="F136" s="41">
        <f t="shared" si="44"/>
        <v>6.527578615717089</v>
      </c>
    </row>
    <row r="137" spans="1:6" x14ac:dyDescent="0.2">
      <c r="A137" s="11"/>
      <c r="B137" s="12" t="s">
        <v>56</v>
      </c>
      <c r="C137" s="41">
        <v>1087.55</v>
      </c>
      <c r="D137" s="41">
        <f t="shared" si="42"/>
        <v>3.095080102379355</v>
      </c>
      <c r="E137" s="41">
        <f t="shared" si="43"/>
        <v>6.6006018368767183</v>
      </c>
      <c r="F137" s="41">
        <f t="shared" si="44"/>
        <v>9.8246925049986888</v>
      </c>
    </row>
    <row r="138" spans="1:6" x14ac:dyDescent="0.2">
      <c r="A138" s="11"/>
      <c r="B138" s="12" t="s">
        <v>57</v>
      </c>
      <c r="C138" s="41">
        <v>1093.81</v>
      </c>
      <c r="D138" s="41">
        <f>((C138/C137)-1)*100</f>
        <v>0.57560571927728343</v>
      </c>
      <c r="E138" s="41">
        <f>((C138/C$131)-1)*100</f>
        <v>7.214200997833764</v>
      </c>
      <c r="F138" s="41">
        <f>((C138/C126)-1)*100</f>
        <v>10.456849716236128</v>
      </c>
    </row>
    <row r="139" spans="1:6" x14ac:dyDescent="0.2">
      <c r="A139" s="11"/>
      <c r="B139" s="12" t="s">
        <v>58</v>
      </c>
      <c r="C139" s="41">
        <v>1093.81</v>
      </c>
      <c r="D139" s="41">
        <f>((C139/C138)-1)*100</f>
        <v>0</v>
      </c>
      <c r="E139" s="41">
        <f>((C139/C$131)-1)*100</f>
        <v>7.214200997833764</v>
      </c>
      <c r="F139" s="41">
        <f>((C139/C127)-1)*100</f>
        <v>7.214200997833764</v>
      </c>
    </row>
    <row r="140" spans="1:6" x14ac:dyDescent="0.2">
      <c r="A140" s="11"/>
      <c r="B140" s="12" t="s">
        <v>59</v>
      </c>
      <c r="C140" s="41">
        <v>1093.81</v>
      </c>
      <c r="D140" s="41">
        <f>((C140/C139)-1)*100</f>
        <v>0</v>
      </c>
      <c r="E140" s="41">
        <f>((C140/C$131)-1)*100</f>
        <v>7.214200997833764</v>
      </c>
      <c r="F140" s="41">
        <f>((C140/C128)-1)*100</f>
        <v>7.2120992325259925</v>
      </c>
    </row>
    <row r="141" spans="1:6" x14ac:dyDescent="0.2">
      <c r="A141" s="11"/>
      <c r="B141" s="12" t="s">
        <v>60</v>
      </c>
      <c r="C141" s="41">
        <v>1093.81</v>
      </c>
      <c r="D141" s="41">
        <f>((C141/C140)-1)*100</f>
        <v>0</v>
      </c>
      <c r="E141" s="41">
        <f>((C141/C$131)-1)*100</f>
        <v>7.214200997833764</v>
      </c>
      <c r="F141" s="41">
        <f>((C141/C129)-1)*100</f>
        <v>7.214200997833764</v>
      </c>
    </row>
    <row r="142" spans="1:6" x14ac:dyDescent="0.2">
      <c r="A142" s="11"/>
      <c r="B142" s="12" t="s">
        <v>3</v>
      </c>
      <c r="C142" s="41">
        <v>1122.52</v>
      </c>
      <c r="D142" s="41">
        <f t="shared" si="41"/>
        <v>2.6247702983150711</v>
      </c>
      <c r="E142" s="41">
        <f t="shared" ref="E142" si="45">((C142/C$131)-1)*100</f>
        <v>10.028327501200728</v>
      </c>
      <c r="F142" s="41">
        <f t="shared" si="40"/>
        <v>10.028327501200728</v>
      </c>
    </row>
    <row r="143" spans="1:6" x14ac:dyDescent="0.2">
      <c r="A143" s="45"/>
      <c r="B143" s="46" t="s">
        <v>4</v>
      </c>
      <c r="C143" s="50">
        <v>1122.52</v>
      </c>
      <c r="D143" s="50">
        <f>((C143/C142)-1)*100</f>
        <v>0</v>
      </c>
      <c r="E143" s="50">
        <f>((C143/C$131)-1)*100</f>
        <v>10.028327501200728</v>
      </c>
      <c r="F143" s="50">
        <f t="shared" ref="F143:F155" si="46">((C143/C131)-1)*100</f>
        <v>10.028327501200728</v>
      </c>
    </row>
    <row r="144" spans="1:6" ht="12" customHeight="1" x14ac:dyDescent="0.2">
      <c r="A144" s="15">
        <v>2025</v>
      </c>
      <c r="B144" s="32" t="s">
        <v>51</v>
      </c>
      <c r="C144" s="43">
        <v>1122.52</v>
      </c>
      <c r="D144" s="43">
        <f>((C144/C143)-1)*100</f>
        <v>0</v>
      </c>
      <c r="E144" s="43">
        <f>((C144/C$143)-1)*100</f>
        <v>0</v>
      </c>
      <c r="F144" s="43">
        <f>((C144/C132)-1)*100</f>
        <v>10.028327501200728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7">((C145/C$143)-1)*100</f>
        <v>-100</v>
      </c>
      <c r="F145" s="41">
        <f t="shared" si="46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7"/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19" t="s">
        <v>46</v>
      </c>
      <c r="B156" s="20"/>
      <c r="C156" s="21"/>
      <c r="D156" s="21"/>
      <c r="E156" s="21"/>
      <c r="F156" s="21"/>
    </row>
    <row r="157" spans="1:6" x14ac:dyDescent="0.2">
      <c r="A157" s="22" t="s">
        <v>45</v>
      </c>
      <c r="B157" s="23"/>
      <c r="C157" s="18"/>
      <c r="D157" s="18"/>
      <c r="E157" s="18"/>
      <c r="F157" s="18"/>
    </row>
    <row r="158" spans="1:6" x14ac:dyDescent="0.2">
      <c r="A158" s="29" t="s">
        <v>31</v>
      </c>
      <c r="B158" s="23"/>
      <c r="C158" s="18"/>
      <c r="D158" s="18"/>
      <c r="E158" s="18"/>
      <c r="F158" s="18"/>
    </row>
    <row r="159" spans="1:6" x14ac:dyDescent="0.2">
      <c r="A159" s="29" t="s">
        <v>32</v>
      </c>
    </row>
    <row r="160" spans="1:6" x14ac:dyDescent="0.2">
      <c r="A160" s="30" t="s">
        <v>28</v>
      </c>
    </row>
    <row r="161" spans="1:1" x14ac:dyDescent="0.2">
      <c r="A161" s="30" t="s">
        <v>29</v>
      </c>
    </row>
    <row r="162" spans="1:1" x14ac:dyDescent="0.2">
      <c r="A162" s="30" t="s">
        <v>30</v>
      </c>
    </row>
    <row r="163" spans="1:1" x14ac:dyDescent="0.2">
      <c r="A163" s="30" t="s">
        <v>50</v>
      </c>
    </row>
    <row r="164" spans="1:1" x14ac:dyDescent="0.2">
      <c r="A164" s="31" t="s">
        <v>49</v>
      </c>
    </row>
    <row r="165" spans="1:1" x14ac:dyDescent="0.2">
      <c r="A165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63"/>
  <sheetViews>
    <sheetView showGridLines="0" topLeftCell="A126" zoomScaleNormal="100" zoomScaleSheetLayoutView="55" workbookViewId="0">
      <selection activeCell="V144" sqref="V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hidden="1" customWidth="1"/>
    <col min="8" max="8" width="11.7109375" style="26" hidden="1" customWidth="1"/>
    <col min="9" max="9" width="6.7109375" style="1" hidden="1" customWidth="1"/>
    <col min="10" max="10" width="11.7109375" style="1" hidden="1" customWidth="1"/>
    <col min="11" max="12" width="7.7109375" style="1" hidden="1" customWidth="1"/>
    <col min="13" max="13" width="8.28515625" style="1" hidden="1" customWidth="1"/>
    <col min="14" max="14" width="1.5703125" style="1" hidden="1" customWidth="1"/>
    <col min="15" max="15" width="11.7109375" style="26" hidden="1" customWidth="1"/>
    <col min="16" max="16" width="6.7109375" style="1" hidden="1" customWidth="1"/>
    <col min="17" max="17" width="11.7109375" style="1" hidden="1" customWidth="1"/>
    <col min="18" max="19" width="7.7109375" style="1" hidden="1" customWidth="1"/>
    <col min="20" max="20" width="8.28515625" style="1" hidden="1" customWidth="1"/>
    <col min="21" max="16384" width="9.14062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5" x14ac:dyDescent="0.2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">
      <c r="A121" s="11"/>
      <c r="B121" s="12" t="s">
        <v>52</v>
      </c>
      <c r="C121" s="35">
        <v>910.17</v>
      </c>
      <c r="D121" s="36">
        <f t="shared" ref="D121:D126" si="87">((C121/C120)-1)*100</f>
        <v>0</v>
      </c>
      <c r="E121" s="36">
        <f t="shared" si="86"/>
        <v>0</v>
      </c>
      <c r="F121" s="36">
        <f t="shared" ref="F121:F126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">
      <c r="A126" s="11"/>
      <c r="B126" s="12" t="s">
        <v>57</v>
      </c>
      <c r="C126" s="35">
        <v>955.8</v>
      </c>
      <c r="D126" s="36">
        <f t="shared" si="87"/>
        <v>0</v>
      </c>
      <c r="E126" s="36">
        <f t="shared" ref="E126:E131" si="90"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">
      <c r="A127" s="11"/>
      <c r="B127" s="12" t="s">
        <v>58</v>
      </c>
      <c r="C127" s="35">
        <v>966.79</v>
      </c>
      <c r="D127" s="36">
        <f t="shared" ref="D127:D142" si="91">((C127/C126)-1)*100</f>
        <v>1.1498221385227048</v>
      </c>
      <c r="E127" s="36">
        <f t="shared" si="90"/>
        <v>6.2208158915367573</v>
      </c>
      <c r="F127" s="36">
        <f t="shared" ref="F127:F142" si="92"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">
      <c r="A128" s="11"/>
      <c r="B128" s="12" t="s">
        <v>59</v>
      </c>
      <c r="C128" s="35">
        <v>966.79</v>
      </c>
      <c r="D128" s="36">
        <f t="shared" si="91"/>
        <v>0</v>
      </c>
      <c r="E128" s="36">
        <f t="shared" si="90"/>
        <v>6.2208158915367573</v>
      </c>
      <c r="F128" s="36">
        <f t="shared" si="92"/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x14ac:dyDescent="0.2">
      <c r="A129" s="11"/>
      <c r="B129" s="12" t="s">
        <v>60</v>
      </c>
      <c r="C129" s="35">
        <v>966.79</v>
      </c>
      <c r="D129" s="36">
        <f t="shared" si="91"/>
        <v>0</v>
      </c>
      <c r="E129" s="36">
        <f t="shared" si="90"/>
        <v>6.2208158915367573</v>
      </c>
      <c r="F129" s="36">
        <f t="shared" si="92"/>
        <v>6.2208158915367573</v>
      </c>
      <c r="G129" s="37"/>
      <c r="H129" s="11"/>
      <c r="I129" s="12" t="s">
        <v>60</v>
      </c>
      <c r="J129" s="35"/>
      <c r="K129" s="36">
        <f t="shared" ref="K129:K131" si="93">((J129/J128)-1)*100</f>
        <v>-100</v>
      </c>
      <c r="L129" s="36">
        <f t="shared" ref="L129:L131" si="94">((J129/J$83)-1)*100</f>
        <v>-100</v>
      </c>
      <c r="M129" s="36" t="e">
        <f t="shared" ref="M129:M131" si="95">((J129/J117)-1)*100</f>
        <v>#DIV/0!</v>
      </c>
      <c r="N129" s="17"/>
      <c r="O129" s="11"/>
      <c r="P129" s="12" t="s">
        <v>60</v>
      </c>
      <c r="Q129" s="35"/>
      <c r="R129" s="36">
        <f t="shared" ref="R129:R131" si="96">((Q129/Q128)-1)*100</f>
        <v>-100</v>
      </c>
      <c r="S129" s="36">
        <f t="shared" ref="S129:S131" si="97">((Q129/Q$83)-1)*100</f>
        <v>-100</v>
      </c>
      <c r="T129" s="36" t="e">
        <f t="shared" ref="T129:T131" si="98">((Q129/Q117)-1)*100</f>
        <v>#DIV/0!</v>
      </c>
    </row>
    <row r="130" spans="1:20" x14ac:dyDescent="0.2">
      <c r="A130" s="11"/>
      <c r="B130" s="12" t="s">
        <v>3</v>
      </c>
      <c r="C130" s="35">
        <v>966.79</v>
      </c>
      <c r="D130" s="36">
        <f t="shared" si="91"/>
        <v>0</v>
      </c>
      <c r="E130" s="36">
        <f t="shared" si="90"/>
        <v>6.2208158915367573</v>
      </c>
      <c r="F130" s="36">
        <f t="shared" si="92"/>
        <v>6.2208158915367573</v>
      </c>
      <c r="G130" s="37"/>
      <c r="H130" s="11"/>
      <c r="I130" s="12" t="s">
        <v>3</v>
      </c>
      <c r="J130" s="35"/>
      <c r="K130" s="36" t="e">
        <f t="shared" si="93"/>
        <v>#DIV/0!</v>
      </c>
      <c r="L130" s="34">
        <f t="shared" si="94"/>
        <v>-100</v>
      </c>
      <c r="M130" s="36" t="e">
        <f t="shared" si="95"/>
        <v>#DIV/0!</v>
      </c>
      <c r="N130" s="17"/>
      <c r="O130" s="11"/>
      <c r="P130" s="12" t="s">
        <v>3</v>
      </c>
      <c r="Q130" s="35"/>
      <c r="R130" s="36" t="e">
        <f t="shared" si="96"/>
        <v>#DIV/0!</v>
      </c>
      <c r="S130" s="34">
        <f t="shared" si="97"/>
        <v>-100</v>
      </c>
      <c r="T130" s="36" t="e">
        <f t="shared" si="98"/>
        <v>#DIV/0!</v>
      </c>
    </row>
    <row r="131" spans="1:20" x14ac:dyDescent="0.2">
      <c r="A131" s="45"/>
      <c r="B131" s="46" t="s">
        <v>4</v>
      </c>
      <c r="C131" s="47">
        <v>966.79</v>
      </c>
      <c r="D131" s="48">
        <f t="shared" si="91"/>
        <v>0</v>
      </c>
      <c r="E131" s="48">
        <f t="shared" si="90"/>
        <v>6.2208158915367573</v>
      </c>
      <c r="F131" s="48">
        <f t="shared" si="92"/>
        <v>6.2208158915367573</v>
      </c>
      <c r="G131" s="37"/>
      <c r="H131" s="11"/>
      <c r="I131" s="12" t="s">
        <v>4</v>
      </c>
      <c r="J131" s="35"/>
      <c r="K131" s="36" t="e">
        <f t="shared" si="93"/>
        <v>#DIV/0!</v>
      </c>
      <c r="L131" s="36">
        <f t="shared" si="94"/>
        <v>-100</v>
      </c>
      <c r="M131" s="36" t="e">
        <f t="shared" si="95"/>
        <v>#DIV/0!</v>
      </c>
      <c r="N131" s="17"/>
      <c r="O131" s="45"/>
      <c r="P131" s="46" t="s">
        <v>4</v>
      </c>
      <c r="Q131" s="35"/>
      <c r="R131" s="36" t="e">
        <f t="shared" si="96"/>
        <v>#DIV/0!</v>
      </c>
      <c r="S131" s="36">
        <f t="shared" si="97"/>
        <v>-100</v>
      </c>
      <c r="T131" s="36" t="e">
        <f t="shared" si="98"/>
        <v>#DIV/0!</v>
      </c>
    </row>
    <row r="132" spans="1:20" x14ac:dyDescent="0.2">
      <c r="A132" s="15">
        <v>2024</v>
      </c>
      <c r="B132" s="32" t="s">
        <v>51</v>
      </c>
      <c r="C132" s="43">
        <v>966.79</v>
      </c>
      <c r="D132" s="43">
        <f t="shared" ref="D132:D137" si="99">((C132/C131)-1)*100</f>
        <v>0</v>
      </c>
      <c r="E132" s="43">
        <f t="shared" ref="E132:E137" si="100">((C132/C$131)-1)*100</f>
        <v>0</v>
      </c>
      <c r="F132" s="43">
        <f t="shared" ref="F132:F137" si="101">((C132/C120)-1)*100</f>
        <v>6.2208158915367573</v>
      </c>
      <c r="H132" s="1"/>
      <c r="O132" s="1"/>
    </row>
    <row r="133" spans="1:20" ht="12" customHeight="1" x14ac:dyDescent="0.2">
      <c r="A133" s="11"/>
      <c r="B133" s="12" t="s">
        <v>52</v>
      </c>
      <c r="C133" s="41">
        <v>966.79</v>
      </c>
      <c r="D133" s="41">
        <f t="shared" si="99"/>
        <v>0</v>
      </c>
      <c r="E133" s="41">
        <f t="shared" si="100"/>
        <v>0</v>
      </c>
      <c r="F133" s="41">
        <f t="shared" si="101"/>
        <v>6.2208158915367573</v>
      </c>
      <c r="H133" s="1"/>
      <c r="O133" s="1"/>
    </row>
    <row r="134" spans="1:20" x14ac:dyDescent="0.2">
      <c r="A134" s="11"/>
      <c r="B134" s="12" t="s">
        <v>53</v>
      </c>
      <c r="C134" s="41">
        <v>966.79</v>
      </c>
      <c r="D134" s="41">
        <f t="shared" si="99"/>
        <v>0</v>
      </c>
      <c r="E134" s="41">
        <f t="shared" si="100"/>
        <v>0</v>
      </c>
      <c r="F134" s="41">
        <f t="shared" si="101"/>
        <v>6.2208158915367573</v>
      </c>
      <c r="H134" s="1"/>
      <c r="O134" s="1"/>
    </row>
    <row r="135" spans="1:20" x14ac:dyDescent="0.2">
      <c r="A135" s="11"/>
      <c r="B135" s="12" t="s">
        <v>54</v>
      </c>
      <c r="C135" s="41">
        <v>966.79</v>
      </c>
      <c r="D135" s="41">
        <f t="shared" si="99"/>
        <v>0</v>
      </c>
      <c r="E135" s="41">
        <f t="shared" si="100"/>
        <v>0</v>
      </c>
      <c r="F135" s="41">
        <f t="shared" si="101"/>
        <v>6.2208158915367573</v>
      </c>
      <c r="H135" s="1"/>
      <c r="O135" s="1"/>
    </row>
    <row r="136" spans="1:20" x14ac:dyDescent="0.2">
      <c r="A136" s="11"/>
      <c r="B136" s="12" t="s">
        <v>55</v>
      </c>
      <c r="C136" s="41">
        <v>966.79</v>
      </c>
      <c r="D136" s="41">
        <f t="shared" si="99"/>
        <v>0</v>
      </c>
      <c r="E136" s="41">
        <f t="shared" si="100"/>
        <v>0</v>
      </c>
      <c r="F136" s="41">
        <f t="shared" si="101"/>
        <v>3.9168055033051985</v>
      </c>
      <c r="H136" s="1"/>
      <c r="O136" s="1"/>
    </row>
    <row r="137" spans="1:20" x14ac:dyDescent="0.2">
      <c r="A137" s="11"/>
      <c r="B137" s="12" t="s">
        <v>56</v>
      </c>
      <c r="C137" s="41">
        <v>966.79</v>
      </c>
      <c r="D137" s="41">
        <f t="shared" si="99"/>
        <v>0</v>
      </c>
      <c r="E137" s="41">
        <f t="shared" si="100"/>
        <v>0</v>
      </c>
      <c r="F137" s="41">
        <f t="shared" si="101"/>
        <v>1.1498221385227048</v>
      </c>
      <c r="H137" s="1"/>
      <c r="O137" s="1"/>
    </row>
    <row r="138" spans="1:20" x14ac:dyDescent="0.2">
      <c r="A138" s="11"/>
      <c r="B138" s="12" t="s">
        <v>57</v>
      </c>
      <c r="C138" s="41">
        <v>1017.61</v>
      </c>
      <c r="D138" s="41">
        <f>((C138/C137)-1)*100</f>
        <v>5.2565707133917394</v>
      </c>
      <c r="E138" s="41">
        <f>((C138/C$131)-1)*100</f>
        <v>5.2565707133917394</v>
      </c>
      <c r="F138" s="41">
        <f>((C138/C126)-1)*100</f>
        <v>6.466834065704119</v>
      </c>
      <c r="H138" s="1"/>
      <c r="O138" s="1"/>
    </row>
    <row r="139" spans="1:20" x14ac:dyDescent="0.2">
      <c r="A139" s="11"/>
      <c r="B139" s="12" t="s">
        <v>58</v>
      </c>
      <c r="C139" s="41">
        <v>1017.61</v>
      </c>
      <c r="D139" s="41">
        <f>((C139/C138)-1)*100</f>
        <v>0</v>
      </c>
      <c r="E139" s="41">
        <f>((C139/C$131)-1)*100</f>
        <v>5.2565707133917394</v>
      </c>
      <c r="F139" s="41">
        <f>((C139/C127)-1)*100</f>
        <v>5.2565707133917394</v>
      </c>
      <c r="H139" s="1"/>
      <c r="O139" s="1"/>
    </row>
    <row r="140" spans="1:20" x14ac:dyDescent="0.2">
      <c r="A140" s="11"/>
      <c r="B140" s="12" t="s">
        <v>59</v>
      </c>
      <c r="C140" s="41">
        <v>1019.53</v>
      </c>
      <c r="D140" s="41">
        <f>((C140/C139)-1)*100</f>
        <v>0.18867739114198923</v>
      </c>
      <c r="E140" s="41">
        <f>((C140/C$131)-1)*100</f>
        <v>5.4551660650193012</v>
      </c>
      <c r="F140" s="41">
        <f>((C140/C128)-1)*100</f>
        <v>5.4551660650193012</v>
      </c>
      <c r="H140" s="1"/>
      <c r="O140" s="1"/>
    </row>
    <row r="141" spans="1:20" x14ac:dyDescent="0.2">
      <c r="A141" s="11"/>
      <c r="B141" s="12" t="s">
        <v>60</v>
      </c>
      <c r="C141" s="41">
        <v>1019.53</v>
      </c>
      <c r="D141" s="41">
        <f>((C141/C140)-1)*100</f>
        <v>0</v>
      </c>
      <c r="E141" s="41">
        <f>((C141/C$131)-1)*100</f>
        <v>5.4551660650193012</v>
      </c>
      <c r="F141" s="41">
        <f>((C141/C129)-1)*100</f>
        <v>5.4551660650193012</v>
      </c>
      <c r="H141" s="1"/>
      <c r="O141" s="1"/>
    </row>
    <row r="142" spans="1:20" x14ac:dyDescent="0.2">
      <c r="A142" s="11"/>
      <c r="B142" s="12" t="s">
        <v>3</v>
      </c>
      <c r="C142" s="41">
        <v>1019.53</v>
      </c>
      <c r="D142" s="41">
        <f t="shared" si="91"/>
        <v>0</v>
      </c>
      <c r="E142" s="41">
        <f t="shared" ref="E142" si="102">((C142/C$131)-1)*100</f>
        <v>5.4551660650193012</v>
      </c>
      <c r="F142" s="41">
        <f t="shared" si="92"/>
        <v>5.4551660650193012</v>
      </c>
      <c r="H142" s="1"/>
      <c r="O142" s="1"/>
    </row>
    <row r="143" spans="1:20" x14ac:dyDescent="0.2">
      <c r="A143" s="45"/>
      <c r="B143" s="46" t="s">
        <v>4</v>
      </c>
      <c r="C143" s="50">
        <v>1019.53</v>
      </c>
      <c r="D143" s="50">
        <f>((C143/C142)-1)*100</f>
        <v>0</v>
      </c>
      <c r="E143" s="50">
        <f>((C143/C$131)-1)*100</f>
        <v>5.4551660650193012</v>
      </c>
      <c r="F143" s="50">
        <f t="shared" ref="F143:F155" si="103">((C143/C131)-1)*100</f>
        <v>5.4551660650193012</v>
      </c>
      <c r="H143" s="1"/>
      <c r="O143" s="1"/>
    </row>
    <row r="144" spans="1:20" ht="12" customHeight="1" x14ac:dyDescent="0.2">
      <c r="A144" s="68">
        <v>2025</v>
      </c>
      <c r="B144" s="69" t="s">
        <v>51</v>
      </c>
      <c r="C144" s="70">
        <v>1039.8800000000001</v>
      </c>
      <c r="D144" s="70">
        <f>((C144/C143)-1)*100</f>
        <v>1.9960177728953754</v>
      </c>
      <c r="E144" s="70">
        <f>((C144/C$143)-1)*100</f>
        <v>1.9960177728953754</v>
      </c>
      <c r="F144" s="70">
        <f>((C144/C132)-1)*100</f>
        <v>7.5600699221133993</v>
      </c>
      <c r="H144" s="1"/>
      <c r="O144" s="1"/>
    </row>
    <row r="145" spans="1:20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104">((C145/C$143)-1)*100</f>
        <v>-100</v>
      </c>
      <c r="F145" s="41">
        <f t="shared" si="103"/>
        <v>-100</v>
      </c>
      <c r="H145" s="1"/>
      <c r="O145" s="1"/>
    </row>
    <row r="146" spans="1:20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104"/>
        <v>-100</v>
      </c>
      <c r="F146" s="41">
        <f t="shared" si="103"/>
        <v>-100</v>
      </c>
      <c r="H146" s="1"/>
      <c r="O146" s="1"/>
    </row>
    <row r="147" spans="1:20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104"/>
        <v>-100</v>
      </c>
      <c r="F147" s="41">
        <f t="shared" si="103"/>
        <v>-100</v>
      </c>
      <c r="H147" s="1"/>
      <c r="O147" s="1"/>
    </row>
    <row r="148" spans="1:20" ht="12" hidden="1" customHeight="1" x14ac:dyDescent="0.2">
      <c r="A148" s="11"/>
      <c r="B148" s="12" t="s">
        <v>55</v>
      </c>
      <c r="C148" s="41"/>
      <c r="D148" s="41" t="e">
        <f t="shared" ref="D148" si="105">((C148/C147)-1)*100</f>
        <v>#DIV/0!</v>
      </c>
      <c r="E148" s="41">
        <f t="shared" si="104"/>
        <v>-100</v>
      </c>
      <c r="F148" s="41">
        <f t="shared" si="103"/>
        <v>-100</v>
      </c>
      <c r="H148" s="1"/>
      <c r="O148" s="1"/>
    </row>
    <row r="149" spans="1:20" ht="12" hidden="1" customHeight="1" x14ac:dyDescent="0.2">
      <c r="A149" s="11"/>
      <c r="B149" s="12" t="s">
        <v>56</v>
      </c>
      <c r="C149" s="41"/>
      <c r="D149" s="41" t="e">
        <f t="shared" ref="D149:D155" si="106">((C149/C148)-1)*100</f>
        <v>#DIV/0!</v>
      </c>
      <c r="E149" s="41">
        <f t="shared" si="104"/>
        <v>-100</v>
      </c>
      <c r="F149" s="41">
        <f t="shared" si="103"/>
        <v>-100</v>
      </c>
      <c r="H149" s="1"/>
      <c r="O149" s="1"/>
    </row>
    <row r="150" spans="1:20" ht="12" hidden="1" customHeight="1" x14ac:dyDescent="0.2">
      <c r="A150" s="11"/>
      <c r="B150" s="12" t="s">
        <v>57</v>
      </c>
      <c r="C150" s="41"/>
      <c r="D150" s="41" t="e">
        <f t="shared" si="106"/>
        <v>#DIV/0!</v>
      </c>
      <c r="E150" s="41">
        <f t="shared" si="104"/>
        <v>-100</v>
      </c>
      <c r="F150" s="41">
        <f t="shared" si="103"/>
        <v>-100</v>
      </c>
      <c r="H150" s="1"/>
      <c r="O150" s="1"/>
    </row>
    <row r="151" spans="1:20" ht="12" hidden="1" customHeight="1" x14ac:dyDescent="0.2">
      <c r="A151" s="11"/>
      <c r="B151" s="12" t="s">
        <v>58</v>
      </c>
      <c r="C151" s="41"/>
      <c r="D151" s="41" t="e">
        <f t="shared" si="106"/>
        <v>#DIV/0!</v>
      </c>
      <c r="E151" s="41">
        <f t="shared" si="104"/>
        <v>-100</v>
      </c>
      <c r="F151" s="41">
        <f t="shared" si="103"/>
        <v>-100</v>
      </c>
      <c r="H151" s="1"/>
      <c r="O151" s="1"/>
    </row>
    <row r="152" spans="1:20" ht="12" hidden="1" customHeight="1" x14ac:dyDescent="0.2">
      <c r="A152" s="11"/>
      <c r="B152" s="12" t="s">
        <v>59</v>
      </c>
      <c r="C152" s="41"/>
      <c r="D152" s="41" t="e">
        <f t="shared" si="106"/>
        <v>#DIV/0!</v>
      </c>
      <c r="E152" s="41">
        <f t="shared" si="104"/>
        <v>-100</v>
      </c>
      <c r="F152" s="41">
        <f t="shared" si="103"/>
        <v>-100</v>
      </c>
      <c r="H152" s="1"/>
      <c r="O152" s="1"/>
    </row>
    <row r="153" spans="1:20" ht="12" hidden="1" customHeight="1" x14ac:dyDescent="0.2">
      <c r="A153" s="11"/>
      <c r="B153" s="12" t="s">
        <v>60</v>
      </c>
      <c r="C153" s="41"/>
      <c r="D153" s="41" t="e">
        <f t="shared" si="106"/>
        <v>#DIV/0!</v>
      </c>
      <c r="E153" s="41">
        <f t="shared" si="104"/>
        <v>-100</v>
      </c>
      <c r="F153" s="41">
        <f t="shared" si="103"/>
        <v>-100</v>
      </c>
      <c r="H153" s="1"/>
      <c r="O153" s="1"/>
    </row>
    <row r="154" spans="1:20" ht="12" hidden="1" customHeight="1" x14ac:dyDescent="0.2">
      <c r="A154" s="11"/>
      <c r="B154" s="12" t="s">
        <v>3</v>
      </c>
      <c r="C154" s="41"/>
      <c r="D154" s="41" t="e">
        <f t="shared" si="106"/>
        <v>#DIV/0!</v>
      </c>
      <c r="E154" s="41">
        <f t="shared" si="104"/>
        <v>-100</v>
      </c>
      <c r="F154" s="41">
        <f t="shared" si="103"/>
        <v>-100</v>
      </c>
      <c r="H154" s="1"/>
      <c r="O154" s="1"/>
    </row>
    <row r="155" spans="1:20" ht="12" hidden="1" customHeight="1" x14ac:dyDescent="0.2">
      <c r="A155" s="45"/>
      <c r="B155" s="46" t="s">
        <v>4</v>
      </c>
      <c r="C155" s="50"/>
      <c r="D155" s="50" t="e">
        <f t="shared" si="106"/>
        <v>#DIV/0!</v>
      </c>
      <c r="E155" s="41">
        <f t="shared" si="104"/>
        <v>-100</v>
      </c>
      <c r="F155" s="50">
        <f t="shared" si="103"/>
        <v>-100</v>
      </c>
      <c r="H155" s="1"/>
      <c r="O155" s="1"/>
    </row>
    <row r="156" spans="1:20" x14ac:dyDescent="0.2">
      <c r="A156" s="29" t="s">
        <v>31</v>
      </c>
      <c r="H156" s="29" t="s">
        <v>31</v>
      </c>
      <c r="O156" s="29" t="s">
        <v>31</v>
      </c>
      <c r="P156" s="23"/>
      <c r="Q156" s="18"/>
      <c r="R156" s="18"/>
      <c r="S156" s="18"/>
      <c r="T156" s="18"/>
    </row>
    <row r="157" spans="1:20" x14ac:dyDescent="0.2">
      <c r="A157" s="29" t="s">
        <v>32</v>
      </c>
      <c r="H157" s="29" t="s">
        <v>32</v>
      </c>
      <c r="O157" s="29" t="s">
        <v>32</v>
      </c>
    </row>
    <row r="158" spans="1:20" x14ac:dyDescent="0.2">
      <c r="A158" s="30" t="s">
        <v>28</v>
      </c>
      <c r="H158" s="30" t="s">
        <v>28</v>
      </c>
      <c r="O158" s="30" t="s">
        <v>28</v>
      </c>
    </row>
    <row r="159" spans="1:20" x14ac:dyDescent="0.2">
      <c r="A159" s="30" t="s">
        <v>29</v>
      </c>
      <c r="H159" s="30" t="s">
        <v>29</v>
      </c>
      <c r="O159" s="30" t="s">
        <v>29</v>
      </c>
    </row>
    <row r="160" spans="1:20" x14ac:dyDescent="0.2">
      <c r="A160" s="30" t="s">
        <v>30</v>
      </c>
      <c r="H160" s="30" t="s">
        <v>30</v>
      </c>
      <c r="O160" s="30" t="s">
        <v>30</v>
      </c>
    </row>
    <row r="161" spans="1:15" x14ac:dyDescent="0.2">
      <c r="A161" s="30" t="s">
        <v>50</v>
      </c>
      <c r="H161" s="30" t="s">
        <v>50</v>
      </c>
      <c r="O161" s="30" t="s">
        <v>50</v>
      </c>
    </row>
    <row r="162" spans="1:15" x14ac:dyDescent="0.2">
      <c r="A162" s="31" t="s">
        <v>49</v>
      </c>
      <c r="H162" s="31" t="s">
        <v>49</v>
      </c>
      <c r="O162" s="31" t="s">
        <v>49</v>
      </c>
    </row>
    <row r="163" spans="1:15" x14ac:dyDescent="0.2">
      <c r="A163" s="30" t="s">
        <v>6</v>
      </c>
      <c r="H163" s="30" t="s">
        <v>6</v>
      </c>
      <c r="O163" s="30" t="s">
        <v>6</v>
      </c>
    </row>
  </sheetData>
  <mergeCells count="27">
    <mergeCell ref="A1:F1"/>
    <mergeCell ref="H1:M1"/>
    <mergeCell ref="O1:T1"/>
    <mergeCell ref="A2:F2"/>
    <mergeCell ref="H2:M2"/>
    <mergeCell ref="O2:T2"/>
    <mergeCell ref="A3:F3"/>
    <mergeCell ref="H3:M3"/>
    <mergeCell ref="O3:T3"/>
    <mergeCell ref="A4:F4"/>
    <mergeCell ref="H4:M4"/>
    <mergeCell ref="O4:T4"/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2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26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">
      <c r="A120" s="15">
        <v>2023</v>
      </c>
      <c r="B120" s="32" t="s">
        <v>51</v>
      </c>
      <c r="C120" s="33">
        <v>676.59</v>
      </c>
      <c r="D120" s="34">
        <f t="shared" ref="D12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26" si="34">((C121/C109)-1)*100</f>
        <v>14.358393617740518</v>
      </c>
    </row>
    <row r="122" spans="1:6" x14ac:dyDescent="0.2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">
      <c r="A126" s="11"/>
      <c r="B126" s="12" t="s">
        <v>57</v>
      </c>
      <c r="C126" s="35">
        <v>692.77</v>
      </c>
      <c r="D126" s="36">
        <f t="shared" si="33"/>
        <v>0</v>
      </c>
      <c r="E126" s="36">
        <f t="shared" ref="E126:E131" si="35">((C126/C$119)-1)*100</f>
        <v>2.3914039521719221</v>
      </c>
      <c r="F126" s="36">
        <f t="shared" si="34"/>
        <v>8.8542157694604171</v>
      </c>
    </row>
    <row r="127" spans="1:6" ht="12" customHeight="1" x14ac:dyDescent="0.2">
      <c r="A127" s="11"/>
      <c r="B127" s="12" t="s">
        <v>58</v>
      </c>
      <c r="C127" s="35">
        <v>692.77</v>
      </c>
      <c r="D127" s="36">
        <f t="shared" ref="D127:D142" si="36">((C127/C126)-1)*100</f>
        <v>0</v>
      </c>
      <c r="E127" s="36">
        <f t="shared" si="35"/>
        <v>2.3914039521719221</v>
      </c>
      <c r="F127" s="36">
        <f t="shared" ref="F127:F142" si="37">((C127/C115)-1)*100</f>
        <v>8.8542157694604171</v>
      </c>
    </row>
    <row r="128" spans="1:6" ht="11.25" customHeight="1" x14ac:dyDescent="0.2">
      <c r="A128" s="11"/>
      <c r="B128" s="12" t="s">
        <v>59</v>
      </c>
      <c r="C128" s="35">
        <v>692.77</v>
      </c>
      <c r="D128" s="36">
        <f t="shared" si="36"/>
        <v>0</v>
      </c>
      <c r="E128" s="36">
        <f t="shared" si="35"/>
        <v>2.3914039521719221</v>
      </c>
      <c r="F128" s="36">
        <f t="shared" si="37"/>
        <v>8.8542157694604171</v>
      </c>
    </row>
    <row r="129" spans="1:6" ht="12" customHeight="1" x14ac:dyDescent="0.2">
      <c r="A129" s="11"/>
      <c r="B129" s="12" t="s">
        <v>60</v>
      </c>
      <c r="C129" s="35">
        <v>692.77</v>
      </c>
      <c r="D129" s="36">
        <f t="shared" si="36"/>
        <v>0</v>
      </c>
      <c r="E129" s="36">
        <f t="shared" si="35"/>
        <v>2.3914039521719221</v>
      </c>
      <c r="F129" s="36">
        <f t="shared" si="37"/>
        <v>2.4216798001153172</v>
      </c>
    </row>
    <row r="130" spans="1:6" ht="11.25" customHeight="1" x14ac:dyDescent="0.2">
      <c r="A130" s="11"/>
      <c r="B130" s="12" t="s">
        <v>3</v>
      </c>
      <c r="C130" s="35">
        <v>692.77</v>
      </c>
      <c r="D130" s="36">
        <f t="shared" si="36"/>
        <v>0</v>
      </c>
      <c r="E130" s="36">
        <f t="shared" si="35"/>
        <v>2.3914039521719221</v>
      </c>
      <c r="F130" s="36">
        <f t="shared" si="37"/>
        <v>2.4216798001153172</v>
      </c>
    </row>
    <row r="131" spans="1:6" x14ac:dyDescent="0.2">
      <c r="A131" s="45"/>
      <c r="B131" s="46" t="s">
        <v>4</v>
      </c>
      <c r="C131" s="47">
        <v>692.77</v>
      </c>
      <c r="D131" s="48">
        <f t="shared" si="36"/>
        <v>0</v>
      </c>
      <c r="E131" s="48">
        <f t="shared" si="35"/>
        <v>2.3914039521719221</v>
      </c>
      <c r="F131" s="48">
        <f t="shared" si="37"/>
        <v>2.3914039521719221</v>
      </c>
    </row>
    <row r="132" spans="1:6" x14ac:dyDescent="0.2">
      <c r="A132" s="15">
        <v>2024</v>
      </c>
      <c r="B132" s="32" t="s">
        <v>51</v>
      </c>
      <c r="C132" s="43">
        <v>692.77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2.3914039521719221</v>
      </c>
    </row>
    <row r="133" spans="1:6" ht="12" customHeight="1" x14ac:dyDescent="0.2">
      <c r="A133" s="11"/>
      <c r="B133" s="12" t="s">
        <v>52</v>
      </c>
      <c r="C133" s="41">
        <v>692.77</v>
      </c>
      <c r="D133" s="41">
        <f t="shared" si="38"/>
        <v>0</v>
      </c>
      <c r="E133" s="41">
        <f t="shared" si="39"/>
        <v>0</v>
      </c>
      <c r="F133" s="41">
        <f t="shared" si="40"/>
        <v>2.3914039521719221</v>
      </c>
    </row>
    <row r="134" spans="1:6" x14ac:dyDescent="0.2">
      <c r="A134" s="11"/>
      <c r="B134" s="12" t="s">
        <v>53</v>
      </c>
      <c r="C134" s="41">
        <v>692.77</v>
      </c>
      <c r="D134" s="41">
        <f t="shared" si="38"/>
        <v>0</v>
      </c>
      <c r="E134" s="41">
        <f t="shared" si="39"/>
        <v>0</v>
      </c>
      <c r="F134" s="41">
        <f t="shared" si="40"/>
        <v>2.3914039521719221</v>
      </c>
    </row>
    <row r="135" spans="1:6" x14ac:dyDescent="0.2">
      <c r="A135" s="11"/>
      <c r="B135" s="12" t="s">
        <v>54</v>
      </c>
      <c r="C135" s="41">
        <v>692.77</v>
      </c>
      <c r="D135" s="41">
        <f t="shared" si="38"/>
        <v>0</v>
      </c>
      <c r="E135" s="41">
        <f t="shared" si="39"/>
        <v>0</v>
      </c>
      <c r="F135" s="41">
        <f t="shared" si="40"/>
        <v>0</v>
      </c>
    </row>
    <row r="136" spans="1:6" x14ac:dyDescent="0.2">
      <c r="A136" s="11"/>
      <c r="B136" s="12" t="s">
        <v>55</v>
      </c>
      <c r="C136" s="41">
        <v>692.77</v>
      </c>
      <c r="D136" s="41">
        <f t="shared" si="38"/>
        <v>0</v>
      </c>
      <c r="E136" s="41">
        <f t="shared" si="39"/>
        <v>0</v>
      </c>
      <c r="F136" s="41">
        <f t="shared" si="40"/>
        <v>0</v>
      </c>
    </row>
    <row r="137" spans="1:6" x14ac:dyDescent="0.2">
      <c r="A137" s="11"/>
      <c r="B137" s="12" t="s">
        <v>56</v>
      </c>
      <c r="C137" s="41">
        <v>692.77</v>
      </c>
      <c r="D137" s="41">
        <f t="shared" si="38"/>
        <v>0</v>
      </c>
      <c r="E137" s="41">
        <f t="shared" si="39"/>
        <v>0</v>
      </c>
      <c r="F137" s="41">
        <f t="shared" si="40"/>
        <v>0</v>
      </c>
    </row>
    <row r="138" spans="1:6" x14ac:dyDescent="0.2">
      <c r="A138" s="11"/>
      <c r="B138" s="12" t="s">
        <v>57</v>
      </c>
      <c r="C138" s="41">
        <v>692.77</v>
      </c>
      <c r="D138" s="41">
        <f>((C138/C137)-1)*100</f>
        <v>0</v>
      </c>
      <c r="E138" s="41">
        <f>((C138/C$131)-1)*100</f>
        <v>0</v>
      </c>
      <c r="F138" s="41">
        <f>((C138/C126)-1)*100</f>
        <v>0</v>
      </c>
    </row>
    <row r="139" spans="1:6" x14ac:dyDescent="0.2">
      <c r="A139" s="11"/>
      <c r="B139" s="12" t="s">
        <v>58</v>
      </c>
      <c r="C139" s="41">
        <v>692.77</v>
      </c>
      <c r="D139" s="41">
        <f>((C139/C138)-1)*100</f>
        <v>0</v>
      </c>
      <c r="E139" s="41">
        <f>((C139/C$131)-1)*100</f>
        <v>0</v>
      </c>
      <c r="F139" s="41">
        <f>((C139/C127)-1)*100</f>
        <v>0</v>
      </c>
    </row>
    <row r="140" spans="1:6" x14ac:dyDescent="0.2">
      <c r="A140" s="11"/>
      <c r="B140" s="12" t="s">
        <v>59</v>
      </c>
      <c r="C140" s="41">
        <v>692.77</v>
      </c>
      <c r="D140" s="41">
        <f>((C140/C139)-1)*100</f>
        <v>0</v>
      </c>
      <c r="E140" s="41">
        <f>((C140/C$131)-1)*100</f>
        <v>0</v>
      </c>
      <c r="F140" s="41">
        <f>((C140/C128)-1)*100</f>
        <v>0</v>
      </c>
    </row>
    <row r="141" spans="1:6" x14ac:dyDescent="0.2">
      <c r="A141" s="11"/>
      <c r="B141" s="12" t="s">
        <v>60</v>
      </c>
      <c r="C141" s="41">
        <v>692.77</v>
      </c>
      <c r="D141" s="41">
        <f>((C141/C140)-1)*100</f>
        <v>0</v>
      </c>
      <c r="E141" s="41">
        <f>((C141/C$131)-1)*100</f>
        <v>0</v>
      </c>
      <c r="F141" s="41">
        <f>((C141/C129)-1)*100</f>
        <v>0</v>
      </c>
    </row>
    <row r="142" spans="1:6" x14ac:dyDescent="0.2">
      <c r="A142" s="11"/>
      <c r="B142" s="12" t="s">
        <v>3</v>
      </c>
      <c r="C142" s="41">
        <v>692.77</v>
      </c>
      <c r="D142" s="41">
        <f t="shared" si="36"/>
        <v>0</v>
      </c>
      <c r="E142" s="41">
        <f t="shared" ref="E142" si="41">((C142/C$131)-1)*100</f>
        <v>0</v>
      </c>
      <c r="F142" s="41">
        <f t="shared" si="37"/>
        <v>0</v>
      </c>
    </row>
    <row r="143" spans="1:6" x14ac:dyDescent="0.2">
      <c r="A143" s="45"/>
      <c r="B143" s="46" t="s">
        <v>4</v>
      </c>
      <c r="C143" s="50">
        <v>692.77</v>
      </c>
      <c r="D143" s="50">
        <f>((C143/C142)-1)*100</f>
        <v>0</v>
      </c>
      <c r="E143" s="50">
        <f>((C143/C$131)-1)*100</f>
        <v>0</v>
      </c>
      <c r="F143" s="50">
        <f t="shared" ref="F143:F155" si="42">((C143/C131)-1)*100</f>
        <v>0</v>
      </c>
    </row>
    <row r="144" spans="1:6" ht="12" customHeight="1" x14ac:dyDescent="0.2">
      <c r="A144" s="68">
        <v>2025</v>
      </c>
      <c r="B144" s="69" t="s">
        <v>51</v>
      </c>
      <c r="C144" s="70">
        <v>692.77</v>
      </c>
      <c r="D144" s="70">
        <f>((C144/C143)-1)*100</f>
        <v>0</v>
      </c>
      <c r="E144" s="70">
        <f>((C144/C$143)-1)*100</f>
        <v>0</v>
      </c>
      <c r="F144" s="70">
        <f>((C144/C132)-1)*100</f>
        <v>0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3">((C145/C$143)-1)*100</f>
        <v>-100</v>
      </c>
      <c r="F145" s="41">
        <f t="shared" si="42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3"/>
        <v>-100</v>
      </c>
      <c r="F146" s="41">
        <f t="shared" si="42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3"/>
        <v>-100</v>
      </c>
      <c r="F147" s="41">
        <f t="shared" si="42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4">((C148/C147)-1)*100</f>
        <v>#DIV/0!</v>
      </c>
      <c r="E148" s="41">
        <f t="shared" si="43"/>
        <v>-100</v>
      </c>
      <c r="F148" s="41">
        <f t="shared" si="42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5">((C149/C148)-1)*100</f>
        <v>#DIV/0!</v>
      </c>
      <c r="E149" s="41">
        <f t="shared" si="43"/>
        <v>-100</v>
      </c>
      <c r="F149" s="41">
        <f t="shared" si="42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5"/>
        <v>#DIV/0!</v>
      </c>
      <c r="E150" s="41">
        <f t="shared" si="43"/>
        <v>-100</v>
      </c>
      <c r="F150" s="41">
        <f t="shared" si="42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5"/>
        <v>#DIV/0!</v>
      </c>
      <c r="E151" s="41">
        <f t="shared" si="43"/>
        <v>-100</v>
      </c>
      <c r="F151" s="41">
        <f t="shared" si="42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5"/>
        <v>#DIV/0!</v>
      </c>
      <c r="E152" s="41">
        <f t="shared" si="43"/>
        <v>-100</v>
      </c>
      <c r="F152" s="41">
        <f t="shared" si="42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5"/>
        <v>#DIV/0!</v>
      </c>
      <c r="E153" s="41">
        <f t="shared" si="43"/>
        <v>-100</v>
      </c>
      <c r="F153" s="41">
        <f t="shared" si="42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5"/>
        <v>#DIV/0!</v>
      </c>
      <c r="E154" s="41">
        <f t="shared" si="43"/>
        <v>-100</v>
      </c>
      <c r="F154" s="41">
        <f t="shared" si="42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5"/>
        <v>#DIV/0!</v>
      </c>
      <c r="E155" s="41">
        <f t="shared" si="43"/>
        <v>-100</v>
      </c>
      <c r="F155" s="50">
        <f t="shared" si="42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7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17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26" si="34">((C121/C109)-1)*100</f>
        <v>18.110022279783333</v>
      </c>
    </row>
    <row r="122" spans="1:6" x14ac:dyDescent="0.2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 t="shared" ref="E126:E131" si="35">((C126/C$119)-1)*100</f>
        <v>7.2027489149020019</v>
      </c>
      <c r="F126" s="36">
        <f t="shared" si="34"/>
        <v>7.2027489149020019</v>
      </c>
    </row>
    <row r="127" spans="1:6" x14ac:dyDescent="0.2">
      <c r="A127" s="11"/>
      <c r="B127" s="12" t="s">
        <v>58</v>
      </c>
      <c r="C127" s="35">
        <v>652.04999999999995</v>
      </c>
      <c r="D127" s="36">
        <f t="shared" ref="D127:D142" si="36">((C127/C126)-1)*100</f>
        <v>0</v>
      </c>
      <c r="E127" s="36">
        <f t="shared" si="35"/>
        <v>7.2027489149020019</v>
      </c>
      <c r="F127" s="36">
        <f t="shared" ref="F127:F142" si="37">((C127/C115)-1)*100</f>
        <v>7.2027489149020019</v>
      </c>
    </row>
    <row r="128" spans="1:6" x14ac:dyDescent="0.2">
      <c r="A128" s="11"/>
      <c r="B128" s="12" t="s">
        <v>59</v>
      </c>
      <c r="C128" s="35">
        <v>652.04999999999995</v>
      </c>
      <c r="D128" s="36">
        <f t="shared" si="36"/>
        <v>0</v>
      </c>
      <c r="E128" s="36">
        <f t="shared" si="35"/>
        <v>7.2027489149020019</v>
      </c>
      <c r="F128" s="36">
        <f t="shared" si="37"/>
        <v>7.2027489149020019</v>
      </c>
    </row>
    <row r="129" spans="1:6" x14ac:dyDescent="0.2">
      <c r="A129" s="11"/>
      <c r="B129" s="12" t="s">
        <v>60</v>
      </c>
      <c r="C129" s="35">
        <v>652.04999999999995</v>
      </c>
      <c r="D129" s="36">
        <f t="shared" si="36"/>
        <v>0</v>
      </c>
      <c r="E129" s="36">
        <f t="shared" si="35"/>
        <v>7.2027489149020019</v>
      </c>
      <c r="F129" s="36">
        <f t="shared" si="37"/>
        <v>7.2027489149020019</v>
      </c>
    </row>
    <row r="130" spans="1:6" x14ac:dyDescent="0.2">
      <c r="A130" s="11"/>
      <c r="B130" s="12" t="s">
        <v>3</v>
      </c>
      <c r="C130" s="35">
        <v>652.04999999999995</v>
      </c>
      <c r="D130" s="36">
        <f t="shared" si="36"/>
        <v>0</v>
      </c>
      <c r="E130" s="36">
        <f t="shared" si="35"/>
        <v>7.2027489149020019</v>
      </c>
      <c r="F130" s="36">
        <f t="shared" si="37"/>
        <v>7.2027489149020019</v>
      </c>
    </row>
    <row r="131" spans="1:6" x14ac:dyDescent="0.2">
      <c r="A131" s="45"/>
      <c r="B131" s="46" t="s">
        <v>4</v>
      </c>
      <c r="C131" s="47">
        <v>652.04999999999995</v>
      </c>
      <c r="D131" s="48">
        <f t="shared" si="36"/>
        <v>0</v>
      </c>
      <c r="E131" s="48">
        <f t="shared" si="35"/>
        <v>7.2027489149020019</v>
      </c>
      <c r="F131" s="48">
        <f t="shared" si="37"/>
        <v>7.2027489149020019</v>
      </c>
    </row>
    <row r="132" spans="1:6" x14ac:dyDescent="0.2">
      <c r="A132" s="15">
        <v>2024</v>
      </c>
      <c r="B132" s="32" t="s">
        <v>51</v>
      </c>
      <c r="C132" s="43">
        <v>652.04999999999995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7.2027489149020019</v>
      </c>
    </row>
    <row r="133" spans="1:6" ht="12" customHeight="1" x14ac:dyDescent="0.2">
      <c r="A133" s="11"/>
      <c r="B133" s="12" t="s">
        <v>52</v>
      </c>
      <c r="C133" s="41">
        <v>652.04999999999995</v>
      </c>
      <c r="D133" s="41">
        <f t="shared" si="38"/>
        <v>0</v>
      </c>
      <c r="E133" s="41">
        <f t="shared" si="39"/>
        <v>0</v>
      </c>
      <c r="F133" s="41">
        <f t="shared" si="40"/>
        <v>0</v>
      </c>
    </row>
    <row r="134" spans="1:6" x14ac:dyDescent="0.2">
      <c r="A134" s="11"/>
      <c r="B134" s="12" t="s">
        <v>53</v>
      </c>
      <c r="C134" s="41">
        <v>687.5</v>
      </c>
      <c r="D134" s="41">
        <f t="shared" si="38"/>
        <v>5.4366996395982081</v>
      </c>
      <c r="E134" s="41">
        <f t="shared" si="39"/>
        <v>5.4366996395982081</v>
      </c>
      <c r="F134" s="41">
        <f t="shared" si="40"/>
        <v>5.4366996395982081</v>
      </c>
    </row>
    <row r="135" spans="1:6" x14ac:dyDescent="0.2">
      <c r="A135" s="11"/>
      <c r="B135" s="12" t="s">
        <v>54</v>
      </c>
      <c r="C135" s="41">
        <v>687.5</v>
      </c>
      <c r="D135" s="41">
        <f t="shared" si="38"/>
        <v>0</v>
      </c>
      <c r="E135" s="41">
        <f t="shared" si="39"/>
        <v>5.4366996395982081</v>
      </c>
      <c r="F135" s="41">
        <f t="shared" si="40"/>
        <v>5.4366996395982081</v>
      </c>
    </row>
    <row r="136" spans="1:6" ht="12" customHeight="1" x14ac:dyDescent="0.2">
      <c r="A136" s="11"/>
      <c r="B136" s="12" t="s">
        <v>55</v>
      </c>
      <c r="C136" s="41">
        <v>687.5</v>
      </c>
      <c r="D136" s="41">
        <f t="shared" si="38"/>
        <v>0</v>
      </c>
      <c r="E136" s="41">
        <f t="shared" si="39"/>
        <v>5.4366996395982081</v>
      </c>
      <c r="F136" s="41">
        <f t="shared" si="40"/>
        <v>5.4366996395982081</v>
      </c>
    </row>
    <row r="137" spans="1:6" x14ac:dyDescent="0.2">
      <c r="A137" s="11"/>
      <c r="B137" s="12" t="s">
        <v>56</v>
      </c>
      <c r="C137" s="41">
        <v>687.5</v>
      </c>
      <c r="D137" s="41">
        <f t="shared" si="38"/>
        <v>0</v>
      </c>
      <c r="E137" s="41">
        <f t="shared" si="39"/>
        <v>5.4366996395982081</v>
      </c>
      <c r="F137" s="41">
        <f t="shared" si="40"/>
        <v>5.4366996395982081</v>
      </c>
    </row>
    <row r="138" spans="1:6" x14ac:dyDescent="0.2">
      <c r="A138" s="11"/>
      <c r="B138" s="12" t="s">
        <v>57</v>
      </c>
      <c r="C138" s="41">
        <v>687.5</v>
      </c>
      <c r="D138" s="41">
        <f>((C138/C137)-1)*100</f>
        <v>0</v>
      </c>
      <c r="E138" s="41">
        <f>((C138/C$131)-1)*100</f>
        <v>5.4366996395982081</v>
      </c>
      <c r="F138" s="41">
        <f>((C138/C126)-1)*100</f>
        <v>5.4366996395982081</v>
      </c>
    </row>
    <row r="139" spans="1:6" x14ac:dyDescent="0.2">
      <c r="A139" s="11"/>
      <c r="B139" s="12" t="s">
        <v>58</v>
      </c>
      <c r="C139" s="41">
        <v>687.5</v>
      </c>
      <c r="D139" s="41">
        <f>((C139/C138)-1)*100</f>
        <v>0</v>
      </c>
      <c r="E139" s="41">
        <f>((C139/C$131)-1)*100</f>
        <v>5.4366996395982081</v>
      </c>
      <c r="F139" s="41">
        <f>((C139/C127)-1)*100</f>
        <v>5.4366996395982081</v>
      </c>
    </row>
    <row r="140" spans="1:6" x14ac:dyDescent="0.2">
      <c r="A140" s="11"/>
      <c r="B140" s="12" t="s">
        <v>59</v>
      </c>
      <c r="C140" s="41">
        <v>687.5</v>
      </c>
      <c r="D140" s="41">
        <f>((C140/C139)-1)*100</f>
        <v>0</v>
      </c>
      <c r="E140" s="41">
        <f>((C140/C$131)-1)*100</f>
        <v>5.4366996395982081</v>
      </c>
      <c r="F140" s="41">
        <f>((C140/C128)-1)*100</f>
        <v>5.4366996395982081</v>
      </c>
    </row>
    <row r="141" spans="1:6" x14ac:dyDescent="0.2">
      <c r="A141" s="11"/>
      <c r="B141" s="12" t="s">
        <v>60</v>
      </c>
      <c r="C141" s="41">
        <v>687.5</v>
      </c>
      <c r="D141" s="41">
        <f>((C141/C140)-1)*100</f>
        <v>0</v>
      </c>
      <c r="E141" s="41">
        <f>((C141/C$131)-1)*100</f>
        <v>5.4366996395982081</v>
      </c>
      <c r="F141" s="41">
        <f>((C141/C129)-1)*100</f>
        <v>5.4366996395982081</v>
      </c>
    </row>
    <row r="142" spans="1:6" x14ac:dyDescent="0.2">
      <c r="A142" s="11"/>
      <c r="B142" s="12" t="s">
        <v>3</v>
      </c>
      <c r="C142" s="41">
        <v>687.5</v>
      </c>
      <c r="D142" s="41">
        <f t="shared" si="36"/>
        <v>0</v>
      </c>
      <c r="E142" s="41">
        <f t="shared" ref="E142" si="41">((C142/C$131)-1)*100</f>
        <v>5.4366996395982081</v>
      </c>
      <c r="F142" s="41">
        <f t="shared" si="37"/>
        <v>5.4366996395982081</v>
      </c>
    </row>
    <row r="143" spans="1:6" x14ac:dyDescent="0.2">
      <c r="A143" s="45"/>
      <c r="B143" s="46" t="s">
        <v>4</v>
      </c>
      <c r="C143" s="50">
        <v>687.5</v>
      </c>
      <c r="D143" s="50">
        <f>((C143/C142)-1)*100</f>
        <v>0</v>
      </c>
      <c r="E143" s="50">
        <f>((C143/C$131)-1)*100</f>
        <v>5.4366996395982081</v>
      </c>
      <c r="F143" s="50">
        <f t="shared" ref="F143:F155" si="42">((C143/C131)-1)*100</f>
        <v>5.4366996395982081</v>
      </c>
    </row>
    <row r="144" spans="1:6" ht="12" customHeight="1" x14ac:dyDescent="0.2">
      <c r="A144" s="68">
        <v>2025</v>
      </c>
      <c r="B144" s="69" t="s">
        <v>51</v>
      </c>
      <c r="C144" s="70">
        <v>687.5</v>
      </c>
      <c r="D144" s="70">
        <f>((C144/C143)-1)*100</f>
        <v>0</v>
      </c>
      <c r="E144" s="70">
        <f>((C144/C$143)-1)*100</f>
        <v>0</v>
      </c>
      <c r="F144" s="70">
        <f>((C144/C132)-1)*100</f>
        <v>5.4366996395982081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3">((C145/C$143)-1)*100</f>
        <v>-100</v>
      </c>
      <c r="F145" s="41">
        <f t="shared" si="42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3"/>
        <v>-100</v>
      </c>
      <c r="F146" s="41">
        <f t="shared" si="42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3"/>
        <v>-100</v>
      </c>
      <c r="F147" s="41">
        <f t="shared" si="42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4">((C148/C147)-1)*100</f>
        <v>#DIV/0!</v>
      </c>
      <c r="E148" s="41">
        <f t="shared" si="43"/>
        <v>-100</v>
      </c>
      <c r="F148" s="41">
        <f t="shared" si="42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5">((C149/C148)-1)*100</f>
        <v>#DIV/0!</v>
      </c>
      <c r="E149" s="41">
        <f t="shared" si="43"/>
        <v>-100</v>
      </c>
      <c r="F149" s="41">
        <f t="shared" si="42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5"/>
        <v>#DIV/0!</v>
      </c>
      <c r="E150" s="41">
        <f t="shared" si="43"/>
        <v>-100</v>
      </c>
      <c r="F150" s="41">
        <f t="shared" si="42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5"/>
        <v>#DIV/0!</v>
      </c>
      <c r="E151" s="41">
        <f t="shared" si="43"/>
        <v>-100</v>
      </c>
      <c r="F151" s="41">
        <f t="shared" si="42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5"/>
        <v>#DIV/0!</v>
      </c>
      <c r="E152" s="41">
        <f t="shared" si="43"/>
        <v>-100</v>
      </c>
      <c r="F152" s="41">
        <f t="shared" si="42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5"/>
        <v>#DIV/0!</v>
      </c>
      <c r="E153" s="41">
        <f t="shared" si="43"/>
        <v>-100</v>
      </c>
      <c r="F153" s="41">
        <f t="shared" si="42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5"/>
        <v>#DIV/0!</v>
      </c>
      <c r="E154" s="41">
        <f t="shared" si="43"/>
        <v>-100</v>
      </c>
      <c r="F154" s="41">
        <f t="shared" si="42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5"/>
        <v>#DIV/0!</v>
      </c>
      <c r="E155" s="41">
        <f t="shared" si="43"/>
        <v>-100</v>
      </c>
      <c r="F155" s="50">
        <f t="shared" si="42"/>
        <v>-100</v>
      </c>
    </row>
    <row r="156" spans="1:6" x14ac:dyDescent="0.2">
      <c r="A156" s="29" t="s">
        <v>31</v>
      </c>
      <c r="B156" s="23"/>
      <c r="C156" s="18"/>
      <c r="D156" s="18"/>
      <c r="E156" s="18"/>
      <c r="F156" s="18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5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11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">
      <c r="A121" s="11"/>
      <c r="B121" s="12" t="s">
        <v>52</v>
      </c>
      <c r="C121" s="35">
        <v>913.07</v>
      </c>
      <c r="D121" s="36">
        <f t="shared" ref="D121:D126" si="36">((C121/C120)-1)*100</f>
        <v>0</v>
      </c>
      <c r="E121" s="36">
        <f t="shared" si="35"/>
        <v>6.5177321511899144</v>
      </c>
      <c r="F121" s="36">
        <f t="shared" ref="F121:F126" si="37">((C121/C109)-1)*100</f>
        <v>8.8634006176004263</v>
      </c>
    </row>
    <row r="122" spans="1:6" x14ac:dyDescent="0.2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 t="shared" ref="E126:E131" si="38">((C126/C$119)-1)*100</f>
        <v>6.8723751749883322</v>
      </c>
      <c r="F126" s="36">
        <f t="shared" si="37"/>
        <v>6.8723751749883322</v>
      </c>
    </row>
    <row r="127" spans="1:6" x14ac:dyDescent="0.2">
      <c r="A127" s="11"/>
      <c r="B127" s="12" t="s">
        <v>58</v>
      </c>
      <c r="C127" s="35">
        <v>919.16</v>
      </c>
      <c r="D127" s="36">
        <f t="shared" ref="D127:D142" si="39">((C127/C126)-1)*100</f>
        <v>0.33292945170340094</v>
      </c>
      <c r="E127" s="36">
        <f t="shared" si="38"/>
        <v>7.2281847876808136</v>
      </c>
      <c r="F127" s="36">
        <f t="shared" ref="F127:F142" si="40">((C127/C115)-1)*100</f>
        <v>7.2281847876808136</v>
      </c>
    </row>
    <row r="128" spans="1:6" x14ac:dyDescent="0.2">
      <c r="A128" s="11"/>
      <c r="B128" s="12" t="s">
        <v>59</v>
      </c>
      <c r="C128" s="35">
        <v>919.16</v>
      </c>
      <c r="D128" s="36">
        <f t="shared" si="39"/>
        <v>0</v>
      </c>
      <c r="E128" s="36">
        <f t="shared" si="38"/>
        <v>7.2281847876808136</v>
      </c>
      <c r="F128" s="36">
        <f t="shared" si="40"/>
        <v>7.2281847876808136</v>
      </c>
    </row>
    <row r="129" spans="1:6" x14ac:dyDescent="0.2">
      <c r="A129" s="11"/>
      <c r="B129" s="12" t="s">
        <v>60</v>
      </c>
      <c r="C129" s="35">
        <v>919.16</v>
      </c>
      <c r="D129" s="36">
        <f t="shared" si="39"/>
        <v>0</v>
      </c>
      <c r="E129" s="36">
        <f t="shared" si="38"/>
        <v>7.2281847876808136</v>
      </c>
      <c r="F129" s="36">
        <f t="shared" si="40"/>
        <v>7.2281847876808136</v>
      </c>
    </row>
    <row r="130" spans="1:6" x14ac:dyDescent="0.2">
      <c r="A130" s="11"/>
      <c r="B130" s="12" t="s">
        <v>3</v>
      </c>
      <c r="C130" s="35">
        <v>919.16</v>
      </c>
      <c r="D130" s="36">
        <f t="shared" si="39"/>
        <v>0</v>
      </c>
      <c r="E130" s="36">
        <f t="shared" si="38"/>
        <v>7.2281847876808136</v>
      </c>
      <c r="F130" s="36">
        <f t="shared" si="40"/>
        <v>7.2281847876808136</v>
      </c>
    </row>
    <row r="131" spans="1:6" x14ac:dyDescent="0.2">
      <c r="A131" s="45"/>
      <c r="B131" s="46" t="s">
        <v>4</v>
      </c>
      <c r="C131" s="47">
        <v>919.16</v>
      </c>
      <c r="D131" s="48">
        <f t="shared" si="39"/>
        <v>0</v>
      </c>
      <c r="E131" s="48">
        <f t="shared" si="38"/>
        <v>7.2281847876808136</v>
      </c>
      <c r="F131" s="48">
        <f t="shared" si="40"/>
        <v>7.2281847876808136</v>
      </c>
    </row>
    <row r="132" spans="1:6" x14ac:dyDescent="0.2">
      <c r="A132" s="15">
        <v>2024</v>
      </c>
      <c r="B132" s="32" t="s">
        <v>51</v>
      </c>
      <c r="C132" s="43">
        <v>919.16</v>
      </c>
      <c r="D132" s="43">
        <f t="shared" si="39"/>
        <v>0</v>
      </c>
      <c r="E132" s="43">
        <f t="shared" ref="E132:E137" si="41">((C132/C$131)-1)*100</f>
        <v>0</v>
      </c>
      <c r="F132" s="43">
        <f t="shared" ref="F132:F137" si="42">((C132/C120)-1)*100</f>
        <v>0.66698062580086148</v>
      </c>
    </row>
    <row r="133" spans="1:6" ht="15" customHeight="1" x14ac:dyDescent="0.2">
      <c r="A133" s="11"/>
      <c r="B133" s="12" t="s">
        <v>52</v>
      </c>
      <c r="C133" s="41">
        <v>936.94</v>
      </c>
      <c r="D133" s="41">
        <f t="shared" ref="D133:D138" si="43">((C133/C132)-1)*100</f>
        <v>1.9343748640062719</v>
      </c>
      <c r="E133" s="41">
        <f t="shared" si="41"/>
        <v>1.9343748640062719</v>
      </c>
      <c r="F133" s="41">
        <f t="shared" si="42"/>
        <v>2.6142573953804149</v>
      </c>
    </row>
    <row r="134" spans="1:6" x14ac:dyDescent="0.2">
      <c r="A134" s="11"/>
      <c r="B134" s="12" t="s">
        <v>53</v>
      </c>
      <c r="C134" s="41">
        <v>951.53</v>
      </c>
      <c r="D134" s="41">
        <f t="shared" si="43"/>
        <v>1.5571968322411145</v>
      </c>
      <c r="E134" s="41">
        <f t="shared" si="41"/>
        <v>3.5216937203533583</v>
      </c>
      <c r="F134" s="41">
        <f t="shared" si="42"/>
        <v>4.2121633609690345</v>
      </c>
    </row>
    <row r="135" spans="1:6" x14ac:dyDescent="0.2">
      <c r="A135" s="11"/>
      <c r="B135" s="12" t="s">
        <v>54</v>
      </c>
      <c r="C135" s="41">
        <v>958.83</v>
      </c>
      <c r="D135" s="41">
        <f t="shared" si="43"/>
        <v>0.76718548022658428</v>
      </c>
      <c r="E135" s="41">
        <f t="shared" si="41"/>
        <v>4.3158971234605659</v>
      </c>
      <c r="F135" s="41">
        <f t="shared" si="42"/>
        <v>4.5627542285084921</v>
      </c>
    </row>
    <row r="136" spans="1:6" x14ac:dyDescent="0.2">
      <c r="A136" s="11"/>
      <c r="B136" s="12" t="s">
        <v>55</v>
      </c>
      <c r="C136" s="41">
        <v>958.83</v>
      </c>
      <c r="D136" s="41">
        <f t="shared" si="43"/>
        <v>0</v>
      </c>
      <c r="E136" s="41">
        <f t="shared" si="41"/>
        <v>4.3158971234605659</v>
      </c>
      <c r="F136" s="41">
        <f t="shared" si="42"/>
        <v>4.5627542285084921</v>
      </c>
    </row>
    <row r="137" spans="1:6" x14ac:dyDescent="0.2">
      <c r="A137" s="11"/>
      <c r="B137" s="12" t="s">
        <v>56</v>
      </c>
      <c r="C137" s="41">
        <v>961.66</v>
      </c>
      <c r="D137" s="41">
        <f t="shared" si="43"/>
        <v>0.29515138241398287</v>
      </c>
      <c r="E137" s="41">
        <f t="shared" si="41"/>
        <v>4.6237869358979999</v>
      </c>
      <c r="F137" s="41">
        <f t="shared" si="42"/>
        <v>4.871372643104066</v>
      </c>
    </row>
    <row r="138" spans="1:6" x14ac:dyDescent="0.2">
      <c r="A138" s="11"/>
      <c r="B138" s="12" t="s">
        <v>57</v>
      </c>
      <c r="C138" s="41">
        <v>961.66</v>
      </c>
      <c r="D138" s="41">
        <f t="shared" si="43"/>
        <v>0</v>
      </c>
      <c r="E138" s="41">
        <f>((C138/C$131)-1)*100</f>
        <v>4.6237869358979999</v>
      </c>
      <c r="F138" s="41">
        <f>((C138/C126)-1)*100</f>
        <v>4.9721103360950147</v>
      </c>
    </row>
    <row r="139" spans="1:6" x14ac:dyDescent="0.2">
      <c r="A139" s="11"/>
      <c r="B139" s="12" t="s">
        <v>58</v>
      </c>
      <c r="C139" s="41">
        <v>961.66</v>
      </c>
      <c r="D139" s="41">
        <f>((C139/C138)-1)*100</f>
        <v>0</v>
      </c>
      <c r="E139" s="41">
        <f>((C139/C$131)-1)*100</f>
        <v>4.6237869358979999</v>
      </c>
      <c r="F139" s="41">
        <f>((C139/C127)-1)*100</f>
        <v>4.6237869358979999</v>
      </c>
    </row>
    <row r="140" spans="1:6" x14ac:dyDescent="0.2">
      <c r="A140" s="11"/>
      <c r="B140" s="12" t="s">
        <v>59</v>
      </c>
      <c r="C140" s="41">
        <v>961.66</v>
      </c>
      <c r="D140" s="41">
        <f>((C140/C139)-1)*100</f>
        <v>0</v>
      </c>
      <c r="E140" s="41">
        <f>((C140/C$131)-1)*100</f>
        <v>4.6237869358979999</v>
      </c>
      <c r="F140" s="41">
        <f>((C140/C128)-1)*100</f>
        <v>4.6237869358979999</v>
      </c>
    </row>
    <row r="141" spans="1:6" x14ac:dyDescent="0.2">
      <c r="A141" s="11"/>
      <c r="B141" s="12" t="s">
        <v>60</v>
      </c>
      <c r="C141" s="41">
        <v>961.66</v>
      </c>
      <c r="D141" s="41">
        <f>((C141/C140)-1)*100</f>
        <v>0</v>
      </c>
      <c r="E141" s="41">
        <f>((C141/C$131)-1)*100</f>
        <v>4.6237869358979999</v>
      </c>
      <c r="F141" s="41">
        <f>((C141/C129)-1)*100</f>
        <v>4.6237869358979999</v>
      </c>
    </row>
    <row r="142" spans="1:6" x14ac:dyDescent="0.2">
      <c r="A142" s="11"/>
      <c r="B142" s="12" t="s">
        <v>3</v>
      </c>
      <c r="C142" s="41">
        <v>994.68</v>
      </c>
      <c r="D142" s="41">
        <f t="shared" si="39"/>
        <v>3.4336459871472158</v>
      </c>
      <c r="E142" s="41">
        <f t="shared" ref="E142" si="44">((C142/C$131)-1)*100</f>
        <v>8.2161973976239153</v>
      </c>
      <c r="F142" s="41">
        <f t="shared" si="40"/>
        <v>8.2161973976239153</v>
      </c>
    </row>
    <row r="143" spans="1:6" x14ac:dyDescent="0.2">
      <c r="A143" s="45"/>
      <c r="B143" s="46" t="s">
        <v>4</v>
      </c>
      <c r="C143" s="50">
        <v>994.68</v>
      </c>
      <c r="D143" s="50">
        <f>((C143/C142)-1)*100</f>
        <v>0</v>
      </c>
      <c r="E143" s="50">
        <f>((C143/C$131)-1)*100</f>
        <v>8.2161973976239153</v>
      </c>
      <c r="F143" s="50">
        <f t="shared" ref="F143:F155" si="45">((C143/C131)-1)*100</f>
        <v>8.2161973976239153</v>
      </c>
    </row>
    <row r="144" spans="1:6" ht="12" customHeight="1" x14ac:dyDescent="0.2">
      <c r="A144" s="68">
        <v>2025</v>
      </c>
      <c r="B144" s="69" t="s">
        <v>51</v>
      </c>
      <c r="C144" s="70">
        <v>1031.02</v>
      </c>
      <c r="D144" s="70">
        <f>((C144/C143)-1)*100</f>
        <v>3.653436281014999</v>
      </c>
      <c r="E144" s="70">
        <f>((C144/C$143)-1)*100</f>
        <v>3.653436281014999</v>
      </c>
      <c r="F144" s="70">
        <f>((C144/C132)-1)*100</f>
        <v>12.169807215283512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6">((C145/C$143)-1)*100</f>
        <v>-100</v>
      </c>
      <c r="F145" s="41">
        <f t="shared" si="45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6"/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9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10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">
      <c r="A121" s="11"/>
      <c r="B121" s="12" t="s">
        <v>52</v>
      </c>
      <c r="C121" s="35">
        <v>628.75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10.763674799612444</v>
      </c>
    </row>
    <row r="122" spans="1:6" x14ac:dyDescent="0.2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">
      <c r="A126" s="11"/>
      <c r="B126" s="12" t="s">
        <v>57</v>
      </c>
      <c r="C126" s="35">
        <v>629.26</v>
      </c>
      <c r="D126" s="36">
        <f t="shared" si="36"/>
        <v>0</v>
      </c>
      <c r="E126" s="36">
        <f t="shared" ref="E126:E131" si="38">((C126/C$119)-1)*100</f>
        <v>8.111332007951777E-2</v>
      </c>
      <c r="F126" s="36">
        <f t="shared" si="37"/>
        <v>10.853518893684488</v>
      </c>
    </row>
    <row r="127" spans="1:6" x14ac:dyDescent="0.2">
      <c r="A127" s="11"/>
      <c r="B127" s="12" t="s">
        <v>58</v>
      </c>
      <c r="C127" s="35">
        <v>629.26</v>
      </c>
      <c r="D127" s="36">
        <f t="shared" ref="D127:D142" si="39">((C127/C126)-1)*100</f>
        <v>0</v>
      </c>
      <c r="E127" s="36">
        <f t="shared" si="38"/>
        <v>8.111332007951777E-2</v>
      </c>
      <c r="F127" s="36">
        <f t="shared" ref="F127:F142" si="40">((C127/C115)-1)*100</f>
        <v>8.111332007951777E-2</v>
      </c>
    </row>
    <row r="128" spans="1:6" x14ac:dyDescent="0.2">
      <c r="A128" s="11"/>
      <c r="B128" s="12" t="s">
        <v>59</v>
      </c>
      <c r="C128" s="35">
        <v>629.26</v>
      </c>
      <c r="D128" s="36">
        <f t="shared" si="39"/>
        <v>0</v>
      </c>
      <c r="E128" s="36">
        <f t="shared" si="38"/>
        <v>8.111332007951777E-2</v>
      </c>
      <c r="F128" s="36">
        <f t="shared" si="40"/>
        <v>8.111332007951777E-2</v>
      </c>
    </row>
    <row r="129" spans="1:6" x14ac:dyDescent="0.2">
      <c r="A129" s="11"/>
      <c r="B129" s="12" t="s">
        <v>60</v>
      </c>
      <c r="C129" s="35">
        <v>629.26</v>
      </c>
      <c r="D129" s="36">
        <f t="shared" si="39"/>
        <v>0</v>
      </c>
      <c r="E129" s="36">
        <f t="shared" si="38"/>
        <v>8.111332007951777E-2</v>
      </c>
      <c r="F129" s="36">
        <f t="shared" si="40"/>
        <v>8.111332007951777E-2</v>
      </c>
    </row>
    <row r="130" spans="1:6" x14ac:dyDescent="0.2">
      <c r="A130" s="11"/>
      <c r="B130" s="12" t="s">
        <v>3</v>
      </c>
      <c r="C130" s="35">
        <v>666.47</v>
      </c>
      <c r="D130" s="36">
        <f t="shared" si="39"/>
        <v>5.9132949814067359</v>
      </c>
      <c r="E130" s="36">
        <f t="shared" si="38"/>
        <v>5.9992047713717689</v>
      </c>
      <c r="F130" s="36">
        <f t="shared" si="40"/>
        <v>5.9992047713717689</v>
      </c>
    </row>
    <row r="131" spans="1:6" x14ac:dyDescent="0.2">
      <c r="A131" s="45"/>
      <c r="B131" s="46" t="s">
        <v>4</v>
      </c>
      <c r="C131" s="47">
        <v>666.47</v>
      </c>
      <c r="D131" s="48">
        <f t="shared" si="39"/>
        <v>0</v>
      </c>
      <c r="E131" s="48">
        <f t="shared" si="38"/>
        <v>5.9992047713717689</v>
      </c>
      <c r="F131" s="48">
        <f t="shared" si="40"/>
        <v>5.9992047713717689</v>
      </c>
    </row>
    <row r="132" spans="1:6" x14ac:dyDescent="0.2">
      <c r="A132" s="15">
        <v>2024</v>
      </c>
      <c r="B132" s="32" t="s">
        <v>51</v>
      </c>
      <c r="C132" s="43">
        <v>666.47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5.9992047713717689</v>
      </c>
    </row>
    <row r="133" spans="1:6" ht="16.5" customHeight="1" x14ac:dyDescent="0.2">
      <c r="A133" s="11"/>
      <c r="B133" s="12" t="s">
        <v>52</v>
      </c>
      <c r="C133" s="41">
        <v>666.47</v>
      </c>
      <c r="D133" s="41">
        <f t="shared" si="41"/>
        <v>0</v>
      </c>
      <c r="E133" s="41">
        <f t="shared" si="42"/>
        <v>0</v>
      </c>
      <c r="F133" s="41">
        <f t="shared" si="43"/>
        <v>5.9992047713717689</v>
      </c>
    </row>
    <row r="134" spans="1:6" x14ac:dyDescent="0.2">
      <c r="A134" s="11"/>
      <c r="B134" s="12" t="s">
        <v>53</v>
      </c>
      <c r="C134" s="41">
        <v>666.47</v>
      </c>
      <c r="D134" s="41">
        <f t="shared" si="41"/>
        <v>0</v>
      </c>
      <c r="E134" s="41">
        <f t="shared" si="42"/>
        <v>0</v>
      </c>
      <c r="F134" s="41">
        <f t="shared" si="43"/>
        <v>5.9132949814067359</v>
      </c>
    </row>
    <row r="135" spans="1:6" x14ac:dyDescent="0.2">
      <c r="A135" s="11"/>
      <c r="B135" s="12" t="s">
        <v>54</v>
      </c>
      <c r="C135" s="41">
        <v>666.47</v>
      </c>
      <c r="D135" s="41">
        <f t="shared" si="41"/>
        <v>0</v>
      </c>
      <c r="E135" s="41">
        <f t="shared" si="42"/>
        <v>0</v>
      </c>
      <c r="F135" s="41">
        <f t="shared" si="43"/>
        <v>5.9132949814067359</v>
      </c>
    </row>
    <row r="136" spans="1:6" x14ac:dyDescent="0.2">
      <c r="A136" s="11"/>
      <c r="B136" s="12" t="s">
        <v>55</v>
      </c>
      <c r="C136" s="41">
        <v>666.47</v>
      </c>
      <c r="D136" s="41">
        <f t="shared" si="41"/>
        <v>0</v>
      </c>
      <c r="E136" s="41">
        <f t="shared" si="42"/>
        <v>0</v>
      </c>
      <c r="F136" s="41">
        <f t="shared" si="43"/>
        <v>5.9132949814067359</v>
      </c>
    </row>
    <row r="137" spans="1:6" x14ac:dyDescent="0.2">
      <c r="A137" s="11"/>
      <c r="B137" s="12" t="s">
        <v>56</v>
      </c>
      <c r="C137" s="41">
        <v>666.47</v>
      </c>
      <c r="D137" s="41">
        <f t="shared" si="41"/>
        <v>0</v>
      </c>
      <c r="E137" s="41">
        <f t="shared" si="42"/>
        <v>0</v>
      </c>
      <c r="F137" s="41">
        <f t="shared" si="43"/>
        <v>5.9132949814067359</v>
      </c>
    </row>
    <row r="138" spans="1:6" x14ac:dyDescent="0.2">
      <c r="A138" s="11"/>
      <c r="B138" s="12" t="s">
        <v>57</v>
      </c>
      <c r="C138" s="41">
        <v>666.47</v>
      </c>
      <c r="D138" s="41">
        <f>((C138/C137)-1)*100</f>
        <v>0</v>
      </c>
      <c r="E138" s="41">
        <f>((C138/C$131)-1)*100</f>
        <v>0</v>
      </c>
      <c r="F138" s="41">
        <f>((C138/C126)-1)*100</f>
        <v>5.9132949814067359</v>
      </c>
    </row>
    <row r="139" spans="1:6" x14ac:dyDescent="0.2">
      <c r="A139" s="11"/>
      <c r="B139" s="12" t="s">
        <v>58</v>
      </c>
      <c r="C139" s="41">
        <v>666.47</v>
      </c>
      <c r="D139" s="41">
        <f>((C139/C138)-1)*100</f>
        <v>0</v>
      </c>
      <c r="E139" s="41">
        <f>((C139/C$131)-1)*100</f>
        <v>0</v>
      </c>
      <c r="F139" s="41">
        <f>((C139/C127)-1)*100</f>
        <v>5.9132949814067359</v>
      </c>
    </row>
    <row r="140" spans="1:6" x14ac:dyDescent="0.2">
      <c r="A140" s="11"/>
      <c r="B140" s="12" t="s">
        <v>59</v>
      </c>
      <c r="C140" s="41">
        <v>666.47</v>
      </c>
      <c r="D140" s="41">
        <f>((C140/C139)-1)*100</f>
        <v>0</v>
      </c>
      <c r="E140" s="41">
        <f>((C140/C$131)-1)*100</f>
        <v>0</v>
      </c>
      <c r="F140" s="41">
        <f>((C140/C128)-1)*100</f>
        <v>5.9132949814067359</v>
      </c>
    </row>
    <row r="141" spans="1:6" x14ac:dyDescent="0.2">
      <c r="A141" s="11"/>
      <c r="B141" s="12" t="s">
        <v>60</v>
      </c>
      <c r="C141" s="41">
        <v>666.47</v>
      </c>
      <c r="D141" s="41">
        <f>((C141/C140)-1)*100</f>
        <v>0</v>
      </c>
      <c r="E141" s="41">
        <f>((C141/C$131)-1)*100</f>
        <v>0</v>
      </c>
      <c r="F141" s="41">
        <f>((C141/C129)-1)*100</f>
        <v>5.9132949814067359</v>
      </c>
    </row>
    <row r="142" spans="1:6" x14ac:dyDescent="0.2">
      <c r="A142" s="11"/>
      <c r="B142" s="12" t="s">
        <v>3</v>
      </c>
      <c r="C142" s="41">
        <v>666.47</v>
      </c>
      <c r="D142" s="41">
        <f t="shared" si="39"/>
        <v>0</v>
      </c>
      <c r="E142" s="41">
        <f t="shared" ref="E142" si="44">((C142/C$131)-1)*100</f>
        <v>0</v>
      </c>
      <c r="F142" s="41">
        <f t="shared" si="40"/>
        <v>0</v>
      </c>
    </row>
    <row r="143" spans="1:6" x14ac:dyDescent="0.2">
      <c r="A143" s="45"/>
      <c r="B143" s="46" t="s">
        <v>4</v>
      </c>
      <c r="C143" s="50">
        <v>666.47</v>
      </c>
      <c r="D143" s="50">
        <f>((C143/C142)-1)*100</f>
        <v>0</v>
      </c>
      <c r="E143" s="50">
        <f>((C143/C$131)-1)*100</f>
        <v>0</v>
      </c>
      <c r="F143" s="50">
        <f t="shared" ref="F143:F155" si="45">((C143/C131)-1)*100</f>
        <v>0</v>
      </c>
    </row>
    <row r="144" spans="1:6" ht="12" customHeight="1" x14ac:dyDescent="0.2">
      <c r="A144" s="68">
        <v>2025</v>
      </c>
      <c r="B144" s="69" t="s">
        <v>51</v>
      </c>
      <c r="C144" s="70">
        <v>666.47</v>
      </c>
      <c r="D144" s="70">
        <f>((C144/C143)-1)*100</f>
        <v>0</v>
      </c>
      <c r="E144" s="70">
        <f>((C144/C$143)-1)*100</f>
        <v>0</v>
      </c>
      <c r="F144" s="70">
        <f>((C144/C132)-1)*100</f>
        <v>0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6">((C145/C$143)-1)*100</f>
        <v>-100</v>
      </c>
      <c r="F145" s="41">
        <f t="shared" si="45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6"/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29" zoomScaleNormal="100" zoomScaleSheetLayoutView="55" workbookViewId="0">
      <selection activeCell="I144" sqref="I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20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26" si="37">((C121/C109)-1)*100</f>
        <v>37.536363752867466</v>
      </c>
    </row>
    <row r="122" spans="1:6" x14ac:dyDescent="0.2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">
      <c r="A126" s="11"/>
      <c r="B126" s="12" t="s">
        <v>57</v>
      </c>
      <c r="C126" s="35">
        <v>1103.47</v>
      </c>
      <c r="D126" s="36">
        <f t="shared" si="36"/>
        <v>0</v>
      </c>
      <c r="E126" s="36">
        <f t="shared" ref="E126:E131" si="38">((C126/C$119)-1)*100</f>
        <v>10.139936918593051</v>
      </c>
      <c r="F126" s="36">
        <f t="shared" si="37"/>
        <v>13.282140253980646</v>
      </c>
    </row>
    <row r="127" spans="1:6" x14ac:dyDescent="0.2">
      <c r="A127" s="11"/>
      <c r="B127" s="12" t="s">
        <v>58</v>
      </c>
      <c r="C127" s="35">
        <v>1102.6199999999999</v>
      </c>
      <c r="D127" s="36">
        <f t="shared" ref="D127:D142" si="39">((C127/C126)-1)*100</f>
        <v>-7.7029733477129714E-2</v>
      </c>
      <c r="E127" s="36">
        <f t="shared" si="38"/>
        <v>10.055096418732766</v>
      </c>
      <c r="F127" s="36">
        <f t="shared" ref="F127:F142" si="40">((C127/C115)-1)*100</f>
        <v>13.144932890038174</v>
      </c>
    </row>
    <row r="128" spans="1:6" x14ac:dyDescent="0.2">
      <c r="A128" s="11"/>
      <c r="B128" s="12" t="s">
        <v>59</v>
      </c>
      <c r="C128" s="35">
        <v>1168.69</v>
      </c>
      <c r="D128" s="36">
        <f t="shared" si="39"/>
        <v>5.9920915637300398</v>
      </c>
      <c r="E128" s="36">
        <f t="shared" si="38"/>
        <v>16.649698566694624</v>
      </c>
      <c r="F128" s="36">
        <f t="shared" si="40"/>
        <v>19.977620137769602</v>
      </c>
    </row>
    <row r="129" spans="1:6" x14ac:dyDescent="0.2">
      <c r="A129" s="11"/>
      <c r="B129" s="12" t="s">
        <v>60</v>
      </c>
      <c r="C129" s="35">
        <v>1169.32</v>
      </c>
      <c r="D129" s="36">
        <f t="shared" si="39"/>
        <v>5.3906510708556787E-2</v>
      </c>
      <c r="E129" s="36">
        <f t="shared" si="38"/>
        <v>16.712580348943984</v>
      </c>
      <c r="F129" s="36">
        <f t="shared" si="40"/>
        <v>19.860184302510309</v>
      </c>
    </row>
    <row r="130" spans="1:6" x14ac:dyDescent="0.2">
      <c r="A130" s="11"/>
      <c r="B130" s="12" t="s">
        <v>3</v>
      </c>
      <c r="C130" s="35">
        <v>1170.3699999999999</v>
      </c>
      <c r="D130" s="36">
        <f t="shared" si="39"/>
        <v>8.9795778743195775E-2</v>
      </c>
      <c r="E130" s="36">
        <f t="shared" si="38"/>
        <v>16.817383319359603</v>
      </c>
      <c r="F130" s="36">
        <f t="shared" si="40"/>
        <v>16.990203918432623</v>
      </c>
    </row>
    <row r="131" spans="1:6" x14ac:dyDescent="0.2">
      <c r="A131" s="45"/>
      <c r="B131" s="46" t="s">
        <v>4</v>
      </c>
      <c r="C131" s="47">
        <v>1170.3699999999999</v>
      </c>
      <c r="D131" s="48">
        <f t="shared" si="39"/>
        <v>0</v>
      </c>
      <c r="E131" s="48">
        <f t="shared" si="38"/>
        <v>16.817383319359603</v>
      </c>
      <c r="F131" s="48">
        <f t="shared" si="40"/>
        <v>16.817383319359603</v>
      </c>
    </row>
    <row r="132" spans="1:6" x14ac:dyDescent="0.2">
      <c r="A132" s="15">
        <v>2024</v>
      </c>
      <c r="B132" s="32" t="s">
        <v>51</v>
      </c>
      <c r="C132" s="43">
        <v>1170.3699999999999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9.3078424596762854</v>
      </c>
    </row>
    <row r="133" spans="1:6" ht="12" customHeight="1" x14ac:dyDescent="0.2">
      <c r="A133" s="11"/>
      <c r="B133" s="12" t="s">
        <v>52</v>
      </c>
      <c r="C133" s="41">
        <v>1171.6199999999999</v>
      </c>
      <c r="D133" s="41">
        <f t="shared" si="41"/>
        <v>0.10680383126704385</v>
      </c>
      <c r="E133" s="41">
        <f t="shared" si="42"/>
        <v>0.10680383126704385</v>
      </c>
      <c r="F133" s="41">
        <f t="shared" si="43"/>
        <v>9.1696872000819774</v>
      </c>
    </row>
    <row r="134" spans="1:6" x14ac:dyDescent="0.2">
      <c r="A134" s="11"/>
      <c r="B134" s="12" t="s">
        <v>53</v>
      </c>
      <c r="C134" s="41">
        <v>1171.6199999999999</v>
      </c>
      <c r="D134" s="41">
        <f t="shared" si="41"/>
        <v>0</v>
      </c>
      <c r="E134" s="41">
        <f t="shared" si="42"/>
        <v>0.10680383126704385</v>
      </c>
      <c r="F134" s="41">
        <f t="shared" si="43"/>
        <v>6.2578222778473025</v>
      </c>
    </row>
    <row r="135" spans="1:6" x14ac:dyDescent="0.2">
      <c r="A135" s="11"/>
      <c r="B135" s="12" t="s">
        <v>54</v>
      </c>
      <c r="C135" s="41">
        <v>1171.6199999999999</v>
      </c>
      <c r="D135" s="41">
        <f t="shared" si="41"/>
        <v>0</v>
      </c>
      <c r="E135" s="41">
        <f t="shared" si="42"/>
        <v>0.10680383126704385</v>
      </c>
      <c r="F135" s="41">
        <f t="shared" si="43"/>
        <v>6.1759721605480822</v>
      </c>
    </row>
    <row r="136" spans="1:6" x14ac:dyDescent="0.2">
      <c r="A136" s="11"/>
      <c r="B136" s="12" t="s">
        <v>55</v>
      </c>
      <c r="C136" s="41">
        <v>1171.6199999999999</v>
      </c>
      <c r="D136" s="41">
        <f t="shared" si="41"/>
        <v>0</v>
      </c>
      <c r="E136" s="41">
        <f t="shared" si="42"/>
        <v>0.10680383126704385</v>
      </c>
      <c r="F136" s="41">
        <f t="shared" si="43"/>
        <v>6.1759721605480822</v>
      </c>
    </row>
    <row r="137" spans="1:6" ht="10.5" customHeight="1" x14ac:dyDescent="0.2">
      <c r="A137" s="11"/>
      <c r="B137" s="12" t="s">
        <v>56</v>
      </c>
      <c r="C137" s="41">
        <v>1238.54</v>
      </c>
      <c r="D137" s="41">
        <f t="shared" si="41"/>
        <v>5.711749543367306</v>
      </c>
      <c r="E137" s="41">
        <f t="shared" si="42"/>
        <v>5.8246537419790467</v>
      </c>
      <c r="F137" s="41">
        <f t="shared" si="43"/>
        <v>12.240477765593983</v>
      </c>
    </row>
    <row r="138" spans="1:6" x14ac:dyDescent="0.2">
      <c r="A138" s="11"/>
      <c r="B138" s="12" t="s">
        <v>57</v>
      </c>
      <c r="C138" s="41">
        <v>1309.8599999999999</v>
      </c>
      <c r="D138" s="41">
        <f>((C138/C137)-1)*100</f>
        <v>5.7583929465338191</v>
      </c>
      <c r="E138" s="41">
        <f>((C138/C$131)-1)*100</f>
        <v>11.918453138750994</v>
      </c>
      <c r="F138" s="41">
        <f>((C138/C126)-1)*100</f>
        <v>18.7037255204038</v>
      </c>
    </row>
    <row r="139" spans="1:6" x14ac:dyDescent="0.2">
      <c r="A139" s="11"/>
      <c r="B139" s="12" t="s">
        <v>58</v>
      </c>
      <c r="C139" s="41">
        <v>1314.07</v>
      </c>
      <c r="D139" s="41">
        <f>((C139/C138)-1)*100</f>
        <v>0.32140839479029015</v>
      </c>
      <c r="E139" s="41">
        <f>((C139/C$131)-1)*100</f>
        <v>12.278168442458369</v>
      </c>
      <c r="F139" s="41">
        <f>((C139/C127)-1)*100</f>
        <v>19.17705102392484</v>
      </c>
    </row>
    <row r="140" spans="1:6" x14ac:dyDescent="0.2">
      <c r="A140" s="11"/>
      <c r="B140" s="12" t="s">
        <v>59</v>
      </c>
      <c r="C140" s="41">
        <v>1316.37</v>
      </c>
      <c r="D140" s="41">
        <f>((C140/C139)-1)*100</f>
        <v>0.17502872754113774</v>
      </c>
      <c r="E140" s="41">
        <f>((C140/C$131)-1)*100</f>
        <v>12.474687491989723</v>
      </c>
      <c r="F140" s="41">
        <f>((C140/C128)-1)*100</f>
        <v>12.636370637209172</v>
      </c>
    </row>
    <row r="141" spans="1:6" x14ac:dyDescent="0.2">
      <c r="A141" s="11"/>
      <c r="B141" s="12" t="s">
        <v>60</v>
      </c>
      <c r="C141" s="41">
        <v>1318.25</v>
      </c>
      <c r="D141" s="41">
        <f>((C141/C140)-1)*100</f>
        <v>0.14281698914440089</v>
      </c>
      <c r="E141" s="41">
        <f>((C141/C$131)-1)*100</f>
        <v>12.635320454215337</v>
      </c>
      <c r="F141" s="41">
        <f>((C141/C129)-1)*100</f>
        <v>12.736462217357092</v>
      </c>
    </row>
    <row r="142" spans="1:6" x14ac:dyDescent="0.2">
      <c r="A142" s="11"/>
      <c r="B142" s="12" t="s">
        <v>3</v>
      </c>
      <c r="C142" s="41">
        <v>1321.37</v>
      </c>
      <c r="D142" s="41">
        <f t="shared" si="39"/>
        <v>0.23667741323722957</v>
      </c>
      <c r="E142" s="41">
        <f t="shared" ref="E142" si="44">((C142/C$131)-1)*100</f>
        <v>12.901902817057852</v>
      </c>
      <c r="F142" s="41">
        <f t="shared" si="40"/>
        <v>12.901902817057852</v>
      </c>
    </row>
    <row r="143" spans="1:6" x14ac:dyDescent="0.2">
      <c r="A143" s="45"/>
      <c r="B143" s="46" t="s">
        <v>4</v>
      </c>
      <c r="C143" s="50">
        <v>1327.63</v>
      </c>
      <c r="D143" s="50">
        <f>((C143/C142)-1)*100</f>
        <v>0.47375072841067123</v>
      </c>
      <c r="E143" s="50">
        <f>((C143/C$131)-1)*100</f>
        <v>13.436776404043194</v>
      </c>
      <c r="F143" s="50">
        <f t="shared" ref="F143:F155" si="45">((C143/C131)-1)*100</f>
        <v>13.436776404043194</v>
      </c>
    </row>
    <row r="144" spans="1:6" ht="12" customHeight="1" x14ac:dyDescent="0.2">
      <c r="A144" s="68">
        <v>2025</v>
      </c>
      <c r="B144" s="69" t="s">
        <v>51</v>
      </c>
      <c r="C144" s="70">
        <v>1332.89</v>
      </c>
      <c r="D144" s="70">
        <f>((C144/C143)-1)*100</f>
        <v>0.39619472292731217</v>
      </c>
      <c r="E144" s="70">
        <f>((C144/C$143)-1)*100</f>
        <v>0.39619472292731217</v>
      </c>
      <c r="F144" s="70">
        <f>((C144/C132)-1)*100</f>
        <v>13.886206926014877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6">((C145/C$143)-1)*100</f>
        <v>-100</v>
      </c>
      <c r="F145" s="41">
        <f t="shared" si="45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6"/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9" t="s">
        <v>31</v>
      </c>
      <c r="B156" s="23"/>
      <c r="C156" s="18"/>
      <c r="D156" s="18"/>
      <c r="E156" s="18"/>
      <c r="F156" s="18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3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21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19" si="33">((C115/C103)-1)*100</f>
        <v>18.29190368581002</v>
      </c>
    </row>
    <row r="116" spans="1:6" x14ac:dyDescent="0.2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" si="35">((C120/C$119)-1)*100</f>
        <v>0</v>
      </c>
      <c r="F120" s="34">
        <f t="shared" ref="F120:F125" si="36">((C120/C108)-1)*100</f>
        <v>10.130250131386465</v>
      </c>
    </row>
    <row r="121" spans="1:6" x14ac:dyDescent="0.2">
      <c r="A121" s="11"/>
      <c r="B121" s="12" t="s">
        <v>52</v>
      </c>
      <c r="C121" s="35">
        <v>775.35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 t="shared" ref="F126:F131" si="39">((C126/C114)-1)*100</f>
        <v>7.1413765943040497</v>
      </c>
    </row>
    <row r="127" spans="1:6" x14ac:dyDescent="0.2">
      <c r="A127" s="11"/>
      <c r="B127" s="12" t="s">
        <v>58</v>
      </c>
      <c r="C127" s="35">
        <v>775.35</v>
      </c>
      <c r="D127" s="36">
        <f t="shared" ref="D127:D142" si="40">((C127/C126)-1)*100</f>
        <v>0</v>
      </c>
      <c r="E127" s="36">
        <f>((C127/C$119)-1)*100</f>
        <v>0</v>
      </c>
      <c r="F127" s="36">
        <f t="shared" si="39"/>
        <v>2.1514584595926367</v>
      </c>
    </row>
    <row r="128" spans="1:6" x14ac:dyDescent="0.2">
      <c r="A128" s="11"/>
      <c r="B128" s="12" t="s">
        <v>59</v>
      </c>
      <c r="C128" s="35">
        <v>806.84</v>
      </c>
      <c r="D128" s="36">
        <f t="shared" si="40"/>
        <v>4.0613916295866304</v>
      </c>
      <c r="E128" s="36">
        <f>((C128/C$119)-1)*100</f>
        <v>4.0613916295866304</v>
      </c>
      <c r="F128" s="36">
        <f t="shared" si="39"/>
        <v>4.0613916295866304</v>
      </c>
    </row>
    <row r="129" spans="1:6" x14ac:dyDescent="0.2">
      <c r="A129" s="11"/>
      <c r="B129" s="12" t="s">
        <v>60</v>
      </c>
      <c r="C129" s="35">
        <v>806.84</v>
      </c>
      <c r="D129" s="36">
        <f t="shared" si="40"/>
        <v>0</v>
      </c>
      <c r="E129" s="36">
        <f>((C129/C$119)-1)*100</f>
        <v>4.0613916295866304</v>
      </c>
      <c r="F129" s="36">
        <f t="shared" si="39"/>
        <v>4.0613916295866304</v>
      </c>
    </row>
    <row r="130" spans="1:6" x14ac:dyDescent="0.2">
      <c r="A130" s="11"/>
      <c r="B130" s="12" t="s">
        <v>3</v>
      </c>
      <c r="C130" s="35">
        <v>806.84</v>
      </c>
      <c r="D130" s="36">
        <f t="shared" si="40"/>
        <v>0</v>
      </c>
      <c r="E130" s="36">
        <f>((C130/C$119)-1)*100</f>
        <v>4.0613916295866304</v>
      </c>
      <c r="F130" s="36">
        <f t="shared" si="39"/>
        <v>4.0613916295866304</v>
      </c>
    </row>
    <row r="131" spans="1:6" x14ac:dyDescent="0.2">
      <c r="A131" s="45"/>
      <c r="B131" s="46" t="s">
        <v>4</v>
      </c>
      <c r="C131" s="47">
        <v>806.84</v>
      </c>
      <c r="D131" s="48">
        <f t="shared" si="40"/>
        <v>0</v>
      </c>
      <c r="E131" s="48">
        <f>((C131/C$119)-1)*100</f>
        <v>4.0613916295866304</v>
      </c>
      <c r="F131" s="48">
        <f t="shared" si="39"/>
        <v>4.0613916295866304</v>
      </c>
    </row>
    <row r="132" spans="1:6" x14ac:dyDescent="0.2">
      <c r="A132" s="15">
        <v>2024</v>
      </c>
      <c r="B132" s="32" t="s">
        <v>51</v>
      </c>
      <c r="C132" s="43">
        <v>807.05</v>
      </c>
      <c r="D132" s="43">
        <f t="shared" ref="D132:D137" si="41">((C132/C131)-1)*100</f>
        <v>2.6027465172773212E-2</v>
      </c>
      <c r="E132" s="43">
        <f t="shared" ref="E132:E137" si="42">((C132/C$131)-1)*100</f>
        <v>2.6027465172773212E-2</v>
      </c>
      <c r="F132" s="43">
        <f t="shared" ref="F132:F137" si="43">((C132/C120)-1)*100</f>
        <v>4.0884761720513252</v>
      </c>
    </row>
    <row r="133" spans="1:6" ht="12" customHeight="1" x14ac:dyDescent="0.2">
      <c r="A133" s="11"/>
      <c r="B133" s="12" t="s">
        <v>52</v>
      </c>
      <c r="C133" s="41">
        <v>807.25</v>
      </c>
      <c r="D133" s="41">
        <f t="shared" si="41"/>
        <v>2.4781612043867085E-2</v>
      </c>
      <c r="E133" s="41">
        <f t="shared" si="42"/>
        <v>5.0815527242065173E-2</v>
      </c>
      <c r="F133" s="41">
        <f t="shared" si="43"/>
        <v>4.1142709743986483</v>
      </c>
    </row>
    <row r="134" spans="1:6" x14ac:dyDescent="0.2">
      <c r="A134" s="11"/>
      <c r="B134" s="12" t="s">
        <v>53</v>
      </c>
      <c r="C134" s="41">
        <v>806.84</v>
      </c>
      <c r="D134" s="41">
        <f t="shared" si="41"/>
        <v>-5.0789718179000687E-2</v>
      </c>
      <c r="E134" s="41">
        <f t="shared" si="42"/>
        <v>0</v>
      </c>
      <c r="F134" s="41">
        <f t="shared" si="43"/>
        <v>4.0613916295866304</v>
      </c>
    </row>
    <row r="135" spans="1:6" x14ac:dyDescent="0.2">
      <c r="A135" s="11"/>
      <c r="B135" s="12" t="s">
        <v>54</v>
      </c>
      <c r="C135" s="41">
        <v>806.84</v>
      </c>
      <c r="D135" s="41">
        <f t="shared" si="41"/>
        <v>0</v>
      </c>
      <c r="E135" s="41">
        <f t="shared" si="42"/>
        <v>0</v>
      </c>
      <c r="F135" s="41">
        <f t="shared" si="43"/>
        <v>4.0613916295866304</v>
      </c>
    </row>
    <row r="136" spans="1:6" x14ac:dyDescent="0.2">
      <c r="A136" s="11"/>
      <c r="B136" s="12" t="s">
        <v>55</v>
      </c>
      <c r="C136" s="41">
        <v>806.84</v>
      </c>
      <c r="D136" s="41">
        <f t="shared" si="41"/>
        <v>0</v>
      </c>
      <c r="E136" s="41">
        <f t="shared" si="42"/>
        <v>0</v>
      </c>
      <c r="F136" s="41">
        <f t="shared" si="43"/>
        <v>4.0613916295866304</v>
      </c>
    </row>
    <row r="137" spans="1:6" x14ac:dyDescent="0.2">
      <c r="A137" s="11"/>
      <c r="B137" s="12" t="s">
        <v>56</v>
      </c>
      <c r="C137" s="41">
        <v>806.84</v>
      </c>
      <c r="D137" s="41">
        <f t="shared" si="41"/>
        <v>0</v>
      </c>
      <c r="E137" s="41">
        <f t="shared" si="42"/>
        <v>0</v>
      </c>
      <c r="F137" s="41">
        <f t="shared" si="43"/>
        <v>4.0613916295866304</v>
      </c>
    </row>
    <row r="138" spans="1:6" x14ac:dyDescent="0.2">
      <c r="A138" s="11"/>
      <c r="B138" s="12" t="s">
        <v>57</v>
      </c>
      <c r="C138" s="41">
        <v>806.84</v>
      </c>
      <c r="D138" s="41">
        <f>((C138/C137)-1)*100</f>
        <v>0</v>
      </c>
      <c r="E138" s="41">
        <f>((C138/C$131)-1)*100</f>
        <v>0</v>
      </c>
      <c r="F138" s="41">
        <f>((C138/C126)-1)*100</f>
        <v>4.0613916295866304</v>
      </c>
    </row>
    <row r="139" spans="1:6" x14ac:dyDescent="0.2">
      <c r="A139" s="11"/>
      <c r="B139" s="12" t="s">
        <v>58</v>
      </c>
      <c r="C139" s="41">
        <v>806.84</v>
      </c>
      <c r="D139" s="41">
        <f>((C139/C138)-1)*100</f>
        <v>0</v>
      </c>
      <c r="E139" s="41">
        <f>((C139/C$131)-1)*100</f>
        <v>0</v>
      </c>
      <c r="F139" s="41">
        <f>((C139/C127)-1)*100</f>
        <v>4.0613916295866304</v>
      </c>
    </row>
    <row r="140" spans="1:6" x14ac:dyDescent="0.2">
      <c r="A140" s="11"/>
      <c r="B140" s="12" t="s">
        <v>59</v>
      </c>
      <c r="C140" s="41">
        <v>847.68</v>
      </c>
      <c r="D140" s="41">
        <f>((C140/C139)-1)*100</f>
        <v>5.0617222745525714</v>
      </c>
      <c r="E140" s="41">
        <f>((C140/C$131)-1)*100</f>
        <v>5.0617222745525714</v>
      </c>
      <c r="F140" s="41">
        <f>((C140/C128)-1)*100</f>
        <v>5.0617222745525714</v>
      </c>
    </row>
    <row r="141" spans="1:6" x14ac:dyDescent="0.2">
      <c r="A141" s="11"/>
      <c r="B141" s="12" t="s">
        <v>60</v>
      </c>
      <c r="C141" s="41">
        <v>847.68</v>
      </c>
      <c r="D141" s="41">
        <f>((C141/C140)-1)*100</f>
        <v>0</v>
      </c>
      <c r="E141" s="41">
        <f>((C141/C$131)-1)*100</f>
        <v>5.0617222745525714</v>
      </c>
      <c r="F141" s="41">
        <f>((C141/C129)-1)*100</f>
        <v>5.0617222745525714</v>
      </c>
    </row>
    <row r="142" spans="1:6" x14ac:dyDescent="0.2">
      <c r="A142" s="11"/>
      <c r="B142" s="12" t="s">
        <v>3</v>
      </c>
      <c r="C142" s="41">
        <v>847.68</v>
      </c>
      <c r="D142" s="41">
        <f t="shared" si="40"/>
        <v>0</v>
      </c>
      <c r="E142" s="41">
        <f t="shared" ref="E142" si="44">((C142/C$131)-1)*100</f>
        <v>5.0617222745525714</v>
      </c>
      <c r="F142" s="41">
        <f t="shared" ref="F142" si="45">((C142/C130)-1)*100</f>
        <v>5.0617222745525714</v>
      </c>
    </row>
    <row r="143" spans="1:6" x14ac:dyDescent="0.2">
      <c r="A143" s="45"/>
      <c r="B143" s="46" t="s">
        <v>4</v>
      </c>
      <c r="C143" s="50">
        <v>847.68</v>
      </c>
      <c r="D143" s="50">
        <f>((C143/C142)-1)*100</f>
        <v>0</v>
      </c>
      <c r="E143" s="50">
        <f>((C143/C$131)-1)*100</f>
        <v>5.0617222745525714</v>
      </c>
      <c r="F143" s="50">
        <f t="shared" ref="F143:F155" si="46">((C143/C131)-1)*100</f>
        <v>5.0617222745525714</v>
      </c>
    </row>
    <row r="144" spans="1:6" ht="12" customHeight="1" x14ac:dyDescent="0.2">
      <c r="A144" s="68">
        <v>2025</v>
      </c>
      <c r="B144" s="69" t="s">
        <v>51</v>
      </c>
      <c r="C144" s="70">
        <v>847.68</v>
      </c>
      <c r="D144" s="70">
        <f>((C144/C143)-1)*100</f>
        <v>0</v>
      </c>
      <c r="E144" s="70">
        <f>((C144/C$143)-1)*100</f>
        <v>0</v>
      </c>
      <c r="F144" s="70">
        <f>((C144/C132)-1)*100</f>
        <v>5.0343844867108523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7">((C145/C$143)-1)*100</f>
        <v>-100</v>
      </c>
      <c r="F145" s="41">
        <f t="shared" si="46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7"/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5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13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">
      <c r="A121" s="11"/>
      <c r="B121" s="12" t="s">
        <v>52</v>
      </c>
      <c r="C121" s="35">
        <v>772.34</v>
      </c>
      <c r="D121" s="36">
        <f t="shared" ref="D121:D126" si="37">((C121/C120)-1)*100</f>
        <v>0</v>
      </c>
      <c r="E121" s="36">
        <f t="shared" si="36"/>
        <v>0</v>
      </c>
      <c r="F121" s="36">
        <f t="shared" ref="F121:F126" si="38">((C121/C109)-1)*100</f>
        <v>12.420488784733852</v>
      </c>
    </row>
    <row r="122" spans="1:6" x14ac:dyDescent="0.2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">
      <c r="A126" s="11"/>
      <c r="B126" s="12" t="s">
        <v>57</v>
      </c>
      <c r="C126" s="35">
        <v>817.82</v>
      </c>
      <c r="D126" s="36">
        <f t="shared" si="37"/>
        <v>0</v>
      </c>
      <c r="E126" s="36">
        <f t="shared" ref="E126:E131" si="39">((C126/C$119)-1)*100</f>
        <v>5.8885982857290742</v>
      </c>
      <c r="F126" s="36">
        <f t="shared" si="38"/>
        <v>5.8885982857290742</v>
      </c>
    </row>
    <row r="127" spans="1:6" x14ac:dyDescent="0.2">
      <c r="A127" s="11"/>
      <c r="B127" s="12" t="s">
        <v>58</v>
      </c>
      <c r="C127" s="35">
        <v>817.82</v>
      </c>
      <c r="D127" s="36">
        <f t="shared" ref="D127:D142" si="40">((C127/C126)-1)*100</f>
        <v>0</v>
      </c>
      <c r="E127" s="36">
        <f t="shared" si="39"/>
        <v>5.8885982857290742</v>
      </c>
      <c r="F127" s="36">
        <f t="shared" ref="F127:F142" si="41">((C127/C115)-1)*100</f>
        <v>5.8885982857290742</v>
      </c>
    </row>
    <row r="128" spans="1:6" ht="11.25" customHeight="1" x14ac:dyDescent="0.2">
      <c r="A128" s="11"/>
      <c r="B128" s="12" t="s">
        <v>59</v>
      </c>
      <c r="C128" s="35">
        <v>817.82</v>
      </c>
      <c r="D128" s="36">
        <f t="shared" si="40"/>
        <v>0</v>
      </c>
      <c r="E128" s="36">
        <f t="shared" si="39"/>
        <v>5.8885982857290742</v>
      </c>
      <c r="F128" s="36">
        <f t="shared" si="41"/>
        <v>5.8885982857290742</v>
      </c>
    </row>
    <row r="129" spans="1:6" x14ac:dyDescent="0.2">
      <c r="A129" s="11"/>
      <c r="B129" s="12" t="s">
        <v>60</v>
      </c>
      <c r="C129" s="35">
        <v>817.82</v>
      </c>
      <c r="D129" s="36">
        <f t="shared" si="40"/>
        <v>0</v>
      </c>
      <c r="E129" s="36">
        <f t="shared" si="39"/>
        <v>5.8885982857290742</v>
      </c>
      <c r="F129" s="36">
        <f t="shared" si="41"/>
        <v>5.8885982857290742</v>
      </c>
    </row>
    <row r="130" spans="1:6" x14ac:dyDescent="0.2">
      <c r="A130" s="11"/>
      <c r="B130" s="12" t="s">
        <v>3</v>
      </c>
      <c r="C130" s="35">
        <v>817.82</v>
      </c>
      <c r="D130" s="36">
        <f t="shared" si="40"/>
        <v>0</v>
      </c>
      <c r="E130" s="36">
        <f t="shared" si="39"/>
        <v>5.8885982857290742</v>
      </c>
      <c r="F130" s="36">
        <f t="shared" si="41"/>
        <v>5.8885982857290742</v>
      </c>
    </row>
    <row r="131" spans="1:6" x14ac:dyDescent="0.2">
      <c r="A131" s="45"/>
      <c r="B131" s="46" t="s">
        <v>4</v>
      </c>
      <c r="C131" s="47">
        <v>817.82</v>
      </c>
      <c r="D131" s="48">
        <f t="shared" si="40"/>
        <v>0</v>
      </c>
      <c r="E131" s="48">
        <f t="shared" si="39"/>
        <v>5.8885982857290742</v>
      </c>
      <c r="F131" s="48">
        <f t="shared" si="41"/>
        <v>5.8885982857290742</v>
      </c>
    </row>
    <row r="132" spans="1:6" ht="15.75" customHeight="1" x14ac:dyDescent="0.2">
      <c r="A132" s="15">
        <v>2024</v>
      </c>
      <c r="B132" s="32" t="s">
        <v>51</v>
      </c>
      <c r="C132" s="43">
        <v>817.82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5.8885982857290742</v>
      </c>
    </row>
    <row r="133" spans="1:6" ht="12" customHeight="1" x14ac:dyDescent="0.2">
      <c r="A133" s="11"/>
      <c r="B133" s="12" t="s">
        <v>52</v>
      </c>
      <c r="C133" s="41">
        <v>817.82</v>
      </c>
      <c r="D133" s="41">
        <f t="shared" si="42"/>
        <v>0</v>
      </c>
      <c r="E133" s="41">
        <f t="shared" si="43"/>
        <v>0</v>
      </c>
      <c r="F133" s="41">
        <f t="shared" si="44"/>
        <v>5.8885982857290742</v>
      </c>
    </row>
    <row r="134" spans="1:6" x14ac:dyDescent="0.2">
      <c r="A134" s="11"/>
      <c r="B134" s="12" t="s">
        <v>53</v>
      </c>
      <c r="C134" s="41">
        <v>817.82</v>
      </c>
      <c r="D134" s="41">
        <f t="shared" si="42"/>
        <v>0</v>
      </c>
      <c r="E134" s="41">
        <f t="shared" si="43"/>
        <v>0</v>
      </c>
      <c r="F134" s="41">
        <f t="shared" si="44"/>
        <v>5.8885982857290742</v>
      </c>
    </row>
    <row r="135" spans="1:6" x14ac:dyDescent="0.2">
      <c r="A135" s="11"/>
      <c r="B135" s="12" t="s">
        <v>54</v>
      </c>
      <c r="C135" s="41">
        <v>817.82</v>
      </c>
      <c r="D135" s="41">
        <f t="shared" si="42"/>
        <v>0</v>
      </c>
      <c r="E135" s="41">
        <f t="shared" si="43"/>
        <v>0</v>
      </c>
      <c r="F135" s="41">
        <f t="shared" si="44"/>
        <v>5.8885982857290742</v>
      </c>
    </row>
    <row r="136" spans="1:6" x14ac:dyDescent="0.2">
      <c r="A136" s="11"/>
      <c r="B136" s="12" t="s">
        <v>55</v>
      </c>
      <c r="C136" s="41">
        <v>858.82</v>
      </c>
      <c r="D136" s="41">
        <f t="shared" si="42"/>
        <v>5.0133281162114018</v>
      </c>
      <c r="E136" s="41">
        <f t="shared" si="43"/>
        <v>5.0133281162114018</v>
      </c>
      <c r="F136" s="41">
        <f t="shared" si="44"/>
        <v>5.0133281162114018</v>
      </c>
    </row>
    <row r="137" spans="1:6" x14ac:dyDescent="0.2">
      <c r="A137" s="11"/>
      <c r="B137" s="12" t="s">
        <v>56</v>
      </c>
      <c r="C137" s="41">
        <v>858.82</v>
      </c>
      <c r="D137" s="41">
        <f t="shared" si="42"/>
        <v>0</v>
      </c>
      <c r="E137" s="41">
        <f t="shared" si="43"/>
        <v>5.0133281162114018</v>
      </c>
      <c r="F137" s="41">
        <f t="shared" si="44"/>
        <v>5.0133281162114018</v>
      </c>
    </row>
    <row r="138" spans="1:6" x14ac:dyDescent="0.2">
      <c r="A138" s="11"/>
      <c r="B138" s="12" t="s">
        <v>57</v>
      </c>
      <c r="C138" s="41">
        <v>858.82</v>
      </c>
      <c r="D138" s="41">
        <f>((C138/C137)-1)*100</f>
        <v>0</v>
      </c>
      <c r="E138" s="41">
        <f>((C138/C$131)-1)*100</f>
        <v>5.0133281162114018</v>
      </c>
      <c r="F138" s="41">
        <f>((C138/C126)-1)*100</f>
        <v>5.0133281162114018</v>
      </c>
    </row>
    <row r="139" spans="1:6" x14ac:dyDescent="0.2">
      <c r="A139" s="11"/>
      <c r="B139" s="12" t="s">
        <v>58</v>
      </c>
      <c r="C139" s="41">
        <v>858.82</v>
      </c>
      <c r="D139" s="41">
        <f>((C139/C138)-1)*100</f>
        <v>0</v>
      </c>
      <c r="E139" s="41">
        <f>((C139/C$131)-1)*100</f>
        <v>5.0133281162114018</v>
      </c>
      <c r="F139" s="41">
        <f>((C139/C127)-1)*100</f>
        <v>5.0133281162114018</v>
      </c>
    </row>
    <row r="140" spans="1:6" x14ac:dyDescent="0.2">
      <c r="A140" s="11"/>
      <c r="B140" s="12" t="s">
        <v>59</v>
      </c>
      <c r="C140" s="41">
        <v>858.82</v>
      </c>
      <c r="D140" s="41">
        <f>((C140/C139)-1)*100</f>
        <v>0</v>
      </c>
      <c r="E140" s="41">
        <f>((C140/C$131)-1)*100</f>
        <v>5.0133281162114018</v>
      </c>
      <c r="F140" s="41">
        <f>((C140/C128)-1)*100</f>
        <v>5.0133281162114018</v>
      </c>
    </row>
    <row r="141" spans="1:6" x14ac:dyDescent="0.2">
      <c r="A141" s="11"/>
      <c r="B141" s="12" t="s">
        <v>60</v>
      </c>
      <c r="C141" s="41">
        <v>858.82</v>
      </c>
      <c r="D141" s="41">
        <f>((C141/C140)-1)*100</f>
        <v>0</v>
      </c>
      <c r="E141" s="41">
        <f>((C141/C$131)-1)*100</f>
        <v>5.0133281162114018</v>
      </c>
      <c r="F141" s="41">
        <f>((C141/C129)-1)*100</f>
        <v>5.0133281162114018</v>
      </c>
    </row>
    <row r="142" spans="1:6" x14ac:dyDescent="0.2">
      <c r="A142" s="11"/>
      <c r="B142" s="12" t="s">
        <v>3</v>
      </c>
      <c r="C142" s="41">
        <v>858.82</v>
      </c>
      <c r="D142" s="41">
        <f t="shared" si="40"/>
        <v>0</v>
      </c>
      <c r="E142" s="41">
        <f t="shared" ref="E142" si="45">((C142/C$131)-1)*100</f>
        <v>5.0133281162114018</v>
      </c>
      <c r="F142" s="41">
        <f t="shared" si="41"/>
        <v>5.0133281162114018</v>
      </c>
    </row>
    <row r="143" spans="1:6" x14ac:dyDescent="0.2">
      <c r="A143" s="45"/>
      <c r="B143" s="46" t="s">
        <v>4</v>
      </c>
      <c r="C143" s="50">
        <v>858.82</v>
      </c>
      <c r="D143" s="50">
        <f>((C143/C142)-1)*100</f>
        <v>0</v>
      </c>
      <c r="E143" s="50">
        <f>((C143/C$131)-1)*100</f>
        <v>5.0133281162114018</v>
      </c>
      <c r="F143" s="50">
        <f t="shared" ref="F143:F155" si="46">((C143/C131)-1)*100</f>
        <v>5.0133281162114018</v>
      </c>
    </row>
    <row r="144" spans="1:6" ht="12" customHeight="1" x14ac:dyDescent="0.2">
      <c r="A144" s="68">
        <v>2025</v>
      </c>
      <c r="B144" s="69" t="s">
        <v>51</v>
      </c>
      <c r="C144" s="70">
        <v>858.82</v>
      </c>
      <c r="D144" s="70">
        <f>((C144/C143)-1)*100</f>
        <v>0</v>
      </c>
      <c r="E144" s="70">
        <f>((C144/C$143)-1)*100</f>
        <v>0</v>
      </c>
      <c r="F144" s="70">
        <f>((C144/C132)-1)*100</f>
        <v>5.0133281162114018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7">((C145/C$143)-1)*100</f>
        <v>-100</v>
      </c>
      <c r="F145" s="41">
        <f t="shared" si="46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7"/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8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12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">
      <c r="A121" s="11"/>
      <c r="B121" s="12" t="s">
        <v>52</v>
      </c>
      <c r="C121" s="35">
        <v>1071.92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12.184196755625344</v>
      </c>
    </row>
    <row r="122" spans="1:6" x14ac:dyDescent="0.2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 t="shared" ref="E126:E131" si="38">((C126/C$119)-1)*100</f>
        <v>6.1282558399880394</v>
      </c>
      <c r="F126" s="36">
        <f t="shared" si="37"/>
        <v>6.1282558399880394</v>
      </c>
    </row>
    <row r="127" spans="1:6" x14ac:dyDescent="0.2">
      <c r="A127" s="11"/>
      <c r="B127" s="12" t="s">
        <v>58</v>
      </c>
      <c r="C127" s="35">
        <v>1137.6099999999999</v>
      </c>
      <c r="D127" s="36">
        <f t="shared" ref="D127:D142" si="39">((C127/C126)-1)*100</f>
        <v>0</v>
      </c>
      <c r="E127" s="36">
        <f t="shared" si="38"/>
        <v>6.1282558399880394</v>
      </c>
      <c r="F127" s="36">
        <f t="shared" ref="F127:F142" si="40">((C127/C115)-1)*100</f>
        <v>6.1282558399880394</v>
      </c>
    </row>
    <row r="128" spans="1:6" x14ac:dyDescent="0.2">
      <c r="A128" s="11"/>
      <c r="B128" s="12" t="s">
        <v>59</v>
      </c>
      <c r="C128" s="35">
        <v>1141.77</v>
      </c>
      <c r="D128" s="36">
        <f t="shared" si="39"/>
        <v>0.36567892335686025</v>
      </c>
      <c r="E128" s="36">
        <f t="shared" si="38"/>
        <v>6.5163445033211254</v>
      </c>
      <c r="F128" s="36">
        <f t="shared" si="40"/>
        <v>6.5163445033211254</v>
      </c>
    </row>
    <row r="129" spans="1:6" x14ac:dyDescent="0.2">
      <c r="A129" s="11"/>
      <c r="B129" s="12" t="s">
        <v>60</v>
      </c>
      <c r="C129" s="35">
        <v>1141.77</v>
      </c>
      <c r="D129" s="36">
        <f t="shared" si="39"/>
        <v>0</v>
      </c>
      <c r="E129" s="36">
        <f t="shared" si="38"/>
        <v>6.5163445033211254</v>
      </c>
      <c r="F129" s="36">
        <f t="shared" si="40"/>
        <v>6.5163445033211254</v>
      </c>
    </row>
    <row r="130" spans="1:6" x14ac:dyDescent="0.2">
      <c r="A130" s="11"/>
      <c r="B130" s="12" t="s">
        <v>3</v>
      </c>
      <c r="C130" s="35">
        <v>1141.77</v>
      </c>
      <c r="D130" s="36">
        <f t="shared" si="39"/>
        <v>0</v>
      </c>
      <c r="E130" s="36">
        <f t="shared" si="38"/>
        <v>6.5163445033211254</v>
      </c>
      <c r="F130" s="36">
        <f t="shared" si="40"/>
        <v>6.5163445033211254</v>
      </c>
    </row>
    <row r="131" spans="1:6" x14ac:dyDescent="0.2">
      <c r="A131" s="45"/>
      <c r="B131" s="46" t="s">
        <v>4</v>
      </c>
      <c r="C131" s="47">
        <v>1141.77</v>
      </c>
      <c r="D131" s="48">
        <f t="shared" si="39"/>
        <v>0</v>
      </c>
      <c r="E131" s="48">
        <f t="shared" si="38"/>
        <v>6.5163445033211254</v>
      </c>
      <c r="F131" s="48">
        <f t="shared" si="40"/>
        <v>6.5163445033211254</v>
      </c>
    </row>
    <row r="132" spans="1:6" x14ac:dyDescent="0.2">
      <c r="A132" s="15">
        <v>2024</v>
      </c>
      <c r="B132" s="32" t="s">
        <v>51</v>
      </c>
      <c r="C132" s="43">
        <v>1141.77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6.5163445033211254</v>
      </c>
    </row>
    <row r="133" spans="1:6" ht="12" customHeight="1" x14ac:dyDescent="0.2">
      <c r="A133" s="11"/>
      <c r="B133" s="12" t="s">
        <v>52</v>
      </c>
      <c r="C133" s="41">
        <v>1141.77</v>
      </c>
      <c r="D133" s="41">
        <f t="shared" si="41"/>
        <v>0</v>
      </c>
      <c r="E133" s="41">
        <f t="shared" si="42"/>
        <v>0</v>
      </c>
      <c r="F133" s="41">
        <f t="shared" si="43"/>
        <v>6.5163445033211254</v>
      </c>
    </row>
    <row r="134" spans="1:6" x14ac:dyDescent="0.2">
      <c r="A134" s="11"/>
      <c r="B134" s="12" t="s">
        <v>53</v>
      </c>
      <c r="C134" s="41">
        <v>1141.77</v>
      </c>
      <c r="D134" s="41">
        <f t="shared" si="41"/>
        <v>0</v>
      </c>
      <c r="E134" s="41">
        <f t="shared" si="42"/>
        <v>0</v>
      </c>
      <c r="F134" s="41">
        <f t="shared" si="43"/>
        <v>6.5163445033211254</v>
      </c>
    </row>
    <row r="135" spans="1:6" x14ac:dyDescent="0.2">
      <c r="A135" s="11"/>
      <c r="B135" s="12" t="s">
        <v>54</v>
      </c>
      <c r="C135" s="41">
        <v>1141.77</v>
      </c>
      <c r="D135" s="41">
        <f t="shared" si="41"/>
        <v>0</v>
      </c>
      <c r="E135" s="41">
        <f t="shared" si="42"/>
        <v>0</v>
      </c>
      <c r="F135" s="41">
        <f t="shared" si="43"/>
        <v>6.5163445033211254</v>
      </c>
    </row>
    <row r="136" spans="1:6" x14ac:dyDescent="0.2">
      <c r="A136" s="11"/>
      <c r="B136" s="12" t="s">
        <v>55</v>
      </c>
      <c r="C136" s="41">
        <v>1141.77</v>
      </c>
      <c r="D136" s="41">
        <f t="shared" si="41"/>
        <v>0</v>
      </c>
      <c r="E136" s="41">
        <f t="shared" si="42"/>
        <v>0</v>
      </c>
      <c r="F136" s="41">
        <f t="shared" si="43"/>
        <v>6.5163445033211254</v>
      </c>
    </row>
    <row r="137" spans="1:6" x14ac:dyDescent="0.2">
      <c r="A137" s="11"/>
      <c r="B137" s="12" t="s">
        <v>56</v>
      </c>
      <c r="C137" s="41">
        <v>1141.77</v>
      </c>
      <c r="D137" s="41">
        <f t="shared" si="41"/>
        <v>0</v>
      </c>
      <c r="E137" s="41">
        <f t="shared" si="42"/>
        <v>0</v>
      </c>
      <c r="F137" s="41">
        <f t="shared" si="43"/>
        <v>6.5163445033211254</v>
      </c>
    </row>
    <row r="138" spans="1:6" x14ac:dyDescent="0.2">
      <c r="A138" s="11"/>
      <c r="B138" s="12" t="s">
        <v>57</v>
      </c>
      <c r="C138" s="41">
        <v>1215.93</v>
      </c>
      <c r="D138" s="41">
        <f>((C138/C137)-1)*100</f>
        <v>6.4951785385848337</v>
      </c>
      <c r="E138" s="41">
        <f>((C138/C$131)-1)*100</f>
        <v>6.4951785385848337</v>
      </c>
      <c r="F138" s="41">
        <f>((C138/C126)-1)*100</f>
        <v>6.8846089608917138</v>
      </c>
    </row>
    <row r="139" spans="1:6" x14ac:dyDescent="0.2">
      <c r="A139" s="11"/>
      <c r="B139" s="12" t="s">
        <v>58</v>
      </c>
      <c r="C139" s="41">
        <v>1215.93</v>
      </c>
      <c r="D139" s="41">
        <f>((C139/C138)-1)*100</f>
        <v>0</v>
      </c>
      <c r="E139" s="41">
        <f>((C139/C$131)-1)*100</f>
        <v>6.4951785385848337</v>
      </c>
      <c r="F139" s="41">
        <f>((C139/C127)-1)*100</f>
        <v>6.8846089608917138</v>
      </c>
    </row>
    <row r="140" spans="1:6" x14ac:dyDescent="0.2">
      <c r="A140" s="11"/>
      <c r="B140" s="12" t="s">
        <v>59</v>
      </c>
      <c r="C140" s="41">
        <v>1221.42</v>
      </c>
      <c r="D140" s="41">
        <f>((C140/C139)-1)*100</f>
        <v>0.45150625447187842</v>
      </c>
      <c r="E140" s="41">
        <f>((C140/C$131)-1)*100</f>
        <v>6.976010930397547</v>
      </c>
      <c r="F140" s="41">
        <f>((C140/C128)-1)*100</f>
        <v>6.976010930397547</v>
      </c>
    </row>
    <row r="141" spans="1:6" x14ac:dyDescent="0.2">
      <c r="A141" s="11"/>
      <c r="B141" s="12" t="s">
        <v>60</v>
      </c>
      <c r="C141" s="41">
        <v>1221.42</v>
      </c>
      <c r="D141" s="41">
        <f>((C141/C140)-1)*100</f>
        <v>0</v>
      </c>
      <c r="E141" s="41">
        <f>((C141/C$131)-1)*100</f>
        <v>6.976010930397547</v>
      </c>
      <c r="F141" s="41">
        <f>((C141/C129)-1)*100</f>
        <v>6.976010930397547</v>
      </c>
    </row>
    <row r="142" spans="1:6" x14ac:dyDescent="0.2">
      <c r="A142" s="11"/>
      <c r="B142" s="12" t="s">
        <v>3</v>
      </c>
      <c r="C142" s="41">
        <v>1221.42</v>
      </c>
      <c r="D142" s="41">
        <f t="shared" si="39"/>
        <v>0</v>
      </c>
      <c r="E142" s="41">
        <f t="shared" ref="E142" si="44">((C142/C$131)-1)*100</f>
        <v>6.976010930397547</v>
      </c>
      <c r="F142" s="41">
        <f t="shared" si="40"/>
        <v>6.976010930397547</v>
      </c>
    </row>
    <row r="143" spans="1:6" x14ac:dyDescent="0.2">
      <c r="A143" s="45"/>
      <c r="B143" s="46" t="s">
        <v>4</v>
      </c>
      <c r="C143" s="50">
        <v>1221.42</v>
      </c>
      <c r="D143" s="50">
        <f>((C143/C142)-1)*100</f>
        <v>0</v>
      </c>
      <c r="E143" s="50">
        <f>((C143/C$131)-1)*100</f>
        <v>6.976010930397547</v>
      </c>
      <c r="F143" s="50">
        <f t="shared" ref="F143:F155" si="45">((C143/C131)-1)*100</f>
        <v>6.976010930397547</v>
      </c>
    </row>
    <row r="144" spans="1:6" ht="12" customHeight="1" x14ac:dyDescent="0.2">
      <c r="A144" s="68">
        <v>2025</v>
      </c>
      <c r="B144" s="69" t="s">
        <v>51</v>
      </c>
      <c r="C144" s="70">
        <v>1221.42</v>
      </c>
      <c r="D144" s="70">
        <f>((C144/C143)-1)*100</f>
        <v>0</v>
      </c>
      <c r="E144" s="70">
        <f>((C144/C$143)-1)*100</f>
        <v>0</v>
      </c>
      <c r="F144" s="70">
        <f>((C144/C132)-1)*100</f>
        <v>6.976010930397547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6">((C145/C$143)-1)*100</f>
        <v>-100</v>
      </c>
      <c r="F145" s="41">
        <f t="shared" si="45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6"/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9" t="s">
        <v>31</v>
      </c>
      <c r="B156" s="23"/>
      <c r="C156" s="18"/>
      <c r="D156" s="18"/>
      <c r="E156" s="18"/>
      <c r="F156" s="18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5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14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 t="shared" ref="E126:E131" si="38">((C126/C$119)-1)*100</f>
        <v>5.5740449392875924</v>
      </c>
      <c r="F126" s="36">
        <f t="shared" ref="F126:F131" si="39">((C126/C114)-1)*100</f>
        <v>10.688984287436277</v>
      </c>
    </row>
    <row r="127" spans="1:6" x14ac:dyDescent="0.2">
      <c r="A127" s="11"/>
      <c r="B127" s="12" t="s">
        <v>58</v>
      </c>
      <c r="C127" s="35">
        <v>1046.83</v>
      </c>
      <c r="D127" s="36">
        <f t="shared" ref="D127:D142" si="40">((C127/C126)-1)*100</f>
        <v>0</v>
      </c>
      <c r="E127" s="36">
        <f t="shared" si="38"/>
        <v>5.5740449392875924</v>
      </c>
      <c r="F127" s="36">
        <f t="shared" si="39"/>
        <v>10.688984287436277</v>
      </c>
    </row>
    <row r="128" spans="1:6" x14ac:dyDescent="0.2">
      <c r="A128" s="11"/>
      <c r="B128" s="12" t="s">
        <v>59</v>
      </c>
      <c r="C128" s="35">
        <v>1046.83</v>
      </c>
      <c r="D128" s="36">
        <f t="shared" si="40"/>
        <v>0</v>
      </c>
      <c r="E128" s="36">
        <f t="shared" si="38"/>
        <v>5.5740449392875924</v>
      </c>
      <c r="F128" s="36">
        <f t="shared" si="39"/>
        <v>5.5740449392875924</v>
      </c>
    </row>
    <row r="129" spans="1:6" ht="12" customHeight="1" x14ac:dyDescent="0.2">
      <c r="A129" s="11"/>
      <c r="B129" s="12" t="s">
        <v>60</v>
      </c>
      <c r="C129" s="35">
        <v>1046.83</v>
      </c>
      <c r="D129" s="36">
        <f t="shared" si="40"/>
        <v>0</v>
      </c>
      <c r="E129" s="36">
        <f t="shared" si="38"/>
        <v>5.5740449392875924</v>
      </c>
      <c r="F129" s="36">
        <f t="shared" si="39"/>
        <v>5.5740449392875924</v>
      </c>
    </row>
    <row r="130" spans="1:6" x14ac:dyDescent="0.2">
      <c r="A130" s="11"/>
      <c r="B130" s="12" t="s">
        <v>3</v>
      </c>
      <c r="C130" s="35">
        <v>1046.83</v>
      </c>
      <c r="D130" s="36">
        <f t="shared" si="40"/>
        <v>0</v>
      </c>
      <c r="E130" s="36">
        <f t="shared" si="38"/>
        <v>5.5740449392875924</v>
      </c>
      <c r="F130" s="36">
        <f t="shared" si="39"/>
        <v>5.5740449392875924</v>
      </c>
    </row>
    <row r="131" spans="1:6" x14ac:dyDescent="0.2">
      <c r="A131" s="45"/>
      <c r="B131" s="46" t="s">
        <v>4</v>
      </c>
      <c r="C131" s="47">
        <v>1046.83</v>
      </c>
      <c r="D131" s="48">
        <f t="shared" si="40"/>
        <v>0</v>
      </c>
      <c r="E131" s="48">
        <f t="shared" si="38"/>
        <v>5.5740449392875924</v>
      </c>
      <c r="F131" s="36">
        <f t="shared" si="39"/>
        <v>5.5740449392875924</v>
      </c>
    </row>
    <row r="132" spans="1:6" x14ac:dyDescent="0.2">
      <c r="A132" s="15">
        <v>2024</v>
      </c>
      <c r="B132" s="32" t="s">
        <v>51</v>
      </c>
      <c r="C132" s="43">
        <v>1046.83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5.5740449392875924</v>
      </c>
    </row>
    <row r="133" spans="1:6" ht="12" customHeight="1" x14ac:dyDescent="0.2">
      <c r="A133" s="11"/>
      <c r="B133" s="12" t="s">
        <v>52</v>
      </c>
      <c r="C133" s="41">
        <v>1046.83</v>
      </c>
      <c r="D133" s="41">
        <f t="shared" si="41"/>
        <v>0</v>
      </c>
      <c r="E133" s="41">
        <f t="shared" si="42"/>
        <v>0</v>
      </c>
      <c r="F133" s="41">
        <f t="shared" si="43"/>
        <v>5.5740449392875924</v>
      </c>
    </row>
    <row r="134" spans="1:6" x14ac:dyDescent="0.2">
      <c r="A134" s="11"/>
      <c r="B134" s="12" t="s">
        <v>53</v>
      </c>
      <c r="C134" s="41">
        <v>1046.83</v>
      </c>
      <c r="D134" s="41">
        <f t="shared" si="41"/>
        <v>0</v>
      </c>
      <c r="E134" s="41">
        <f t="shared" si="42"/>
        <v>0</v>
      </c>
      <c r="F134" s="41">
        <f t="shared" si="43"/>
        <v>5.5740449392875924</v>
      </c>
    </row>
    <row r="135" spans="1:6" x14ac:dyDescent="0.2">
      <c r="A135" s="11"/>
      <c r="B135" s="12" t="s">
        <v>54</v>
      </c>
      <c r="C135" s="41">
        <v>1046.83</v>
      </c>
      <c r="D135" s="41">
        <f t="shared" si="41"/>
        <v>0</v>
      </c>
      <c r="E135" s="41">
        <f t="shared" si="42"/>
        <v>0</v>
      </c>
      <c r="F135" s="41">
        <f t="shared" si="43"/>
        <v>5.5740449392875924</v>
      </c>
    </row>
    <row r="136" spans="1:6" x14ac:dyDescent="0.2">
      <c r="A136" s="11"/>
      <c r="B136" s="12" t="s">
        <v>55</v>
      </c>
      <c r="C136" s="41">
        <v>1046.83</v>
      </c>
      <c r="D136" s="41">
        <f t="shared" si="41"/>
        <v>0</v>
      </c>
      <c r="E136" s="41">
        <f t="shared" si="42"/>
        <v>0</v>
      </c>
      <c r="F136" s="41">
        <f t="shared" si="43"/>
        <v>5.5740449392875924</v>
      </c>
    </row>
    <row r="137" spans="1:6" x14ac:dyDescent="0.2">
      <c r="A137" s="11"/>
      <c r="B137" s="12" t="s">
        <v>56</v>
      </c>
      <c r="C137" s="41">
        <v>1046.83</v>
      </c>
      <c r="D137" s="41">
        <f t="shared" si="41"/>
        <v>0</v>
      </c>
      <c r="E137" s="41">
        <f t="shared" si="42"/>
        <v>0</v>
      </c>
      <c r="F137" s="41">
        <f t="shared" si="43"/>
        <v>5.5740449392875924</v>
      </c>
    </row>
    <row r="138" spans="1:6" x14ac:dyDescent="0.2">
      <c r="A138" s="11"/>
      <c r="B138" s="12" t="s">
        <v>57</v>
      </c>
      <c r="C138" s="41">
        <v>1102.1199999999999</v>
      </c>
      <c r="D138" s="41">
        <f>((C138/C137)-1)*100</f>
        <v>5.2816598683644855</v>
      </c>
      <c r="E138" s="41">
        <f>((C138/C$131)-1)*100</f>
        <v>5.2816598683644855</v>
      </c>
      <c r="F138" s="41">
        <f>((C138/C126)-1)*100</f>
        <v>5.2816598683644855</v>
      </c>
    </row>
    <row r="139" spans="1:6" x14ac:dyDescent="0.2">
      <c r="A139" s="11"/>
      <c r="B139" s="12" t="s">
        <v>58</v>
      </c>
      <c r="C139" s="41">
        <v>1102.1199999999999</v>
      </c>
      <c r="D139" s="41">
        <f>((C139/C138)-1)*100</f>
        <v>0</v>
      </c>
      <c r="E139" s="41">
        <f>((C139/C$131)-1)*100</f>
        <v>5.2816598683644855</v>
      </c>
      <c r="F139" s="41">
        <f>((C139/C127)-1)*100</f>
        <v>5.2816598683644855</v>
      </c>
    </row>
    <row r="140" spans="1:6" x14ac:dyDescent="0.2">
      <c r="A140" s="11"/>
      <c r="B140" s="12" t="s">
        <v>59</v>
      </c>
      <c r="C140" s="41">
        <v>1102.1199999999999</v>
      </c>
      <c r="D140" s="41">
        <f>((C140/C139)-1)*100</f>
        <v>0</v>
      </c>
      <c r="E140" s="41">
        <f>((C140/C$131)-1)*100</f>
        <v>5.2816598683644855</v>
      </c>
      <c r="F140" s="41">
        <f>((C140/C128)-1)*100</f>
        <v>5.2816598683644855</v>
      </c>
    </row>
    <row r="141" spans="1:6" ht="18" customHeight="1" x14ac:dyDescent="0.2">
      <c r="A141" s="11"/>
      <c r="B141" s="12" t="s">
        <v>60</v>
      </c>
      <c r="C141" s="41">
        <v>1102.1199999999999</v>
      </c>
      <c r="D141" s="41">
        <f>((C141/C140)-1)*100</f>
        <v>0</v>
      </c>
      <c r="E141" s="41">
        <f>((C141/C$131)-1)*100</f>
        <v>5.2816598683644855</v>
      </c>
      <c r="F141" s="41">
        <f>((C141/C129)-1)*100</f>
        <v>5.2816598683644855</v>
      </c>
    </row>
    <row r="142" spans="1:6" x14ac:dyDescent="0.2">
      <c r="A142" s="11"/>
      <c r="B142" s="12" t="s">
        <v>3</v>
      </c>
      <c r="C142" s="41">
        <v>1102.1199999999999</v>
      </c>
      <c r="D142" s="41">
        <f t="shared" si="40"/>
        <v>0</v>
      </c>
      <c r="E142" s="41">
        <f t="shared" ref="E142" si="44">((C142/C$131)-1)*100</f>
        <v>5.2816598683644855</v>
      </c>
      <c r="F142" s="41">
        <f t="shared" ref="F142" si="45">((C142/C130)-1)*100</f>
        <v>5.2816598683644855</v>
      </c>
    </row>
    <row r="143" spans="1:6" x14ac:dyDescent="0.2">
      <c r="A143" s="45"/>
      <c r="B143" s="46" t="s">
        <v>4</v>
      </c>
      <c r="C143" s="50">
        <v>1102.1199999999999</v>
      </c>
      <c r="D143" s="50">
        <f>((C143/C142)-1)*100</f>
        <v>0</v>
      </c>
      <c r="E143" s="50">
        <f>((C143/C$131)-1)*100</f>
        <v>5.2816598683644855</v>
      </c>
      <c r="F143" s="50">
        <f t="shared" ref="F143:F155" si="46">((C143/C131)-1)*100</f>
        <v>5.2816598683644855</v>
      </c>
    </row>
    <row r="144" spans="1:6" ht="12" customHeight="1" x14ac:dyDescent="0.2">
      <c r="A144" s="15">
        <v>2025</v>
      </c>
      <c r="B144" s="32" t="s">
        <v>51</v>
      </c>
      <c r="C144" s="43">
        <v>1102.1199999999999</v>
      </c>
      <c r="D144" s="43">
        <f>((C144/C143)-1)*100</f>
        <v>0</v>
      </c>
      <c r="E144" s="43">
        <f>((C144/C$143)-1)*100</f>
        <v>0</v>
      </c>
      <c r="F144" s="43">
        <f>((C144/C132)-1)*100</f>
        <v>5.2816598683644855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7">((C145/C$143)-1)*100</f>
        <v>-100</v>
      </c>
      <c r="F145" s="41">
        <f t="shared" si="46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7"/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9" t="s">
        <v>31</v>
      </c>
      <c r="B156" s="20"/>
      <c r="C156" s="21"/>
      <c r="D156" s="21"/>
      <c r="E156" s="21"/>
      <c r="F156" s="21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  <row r="164" spans="1:1" x14ac:dyDescent="0.2">
      <c r="A164" s="30"/>
    </row>
    <row r="165" spans="1:1" x14ac:dyDescent="0.2">
      <c r="A165" s="31"/>
    </row>
    <row r="166" spans="1:1" x14ac:dyDescent="0.2">
      <c r="A166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3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42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12.949907235621527</v>
      </c>
    </row>
    <row r="122" spans="1:6" x14ac:dyDescent="0.2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">
      <c r="A126" s="11"/>
      <c r="B126" s="12" t="s">
        <v>57</v>
      </c>
      <c r="C126" s="35">
        <v>793.45</v>
      </c>
      <c r="D126" s="36">
        <f t="shared" si="36"/>
        <v>0</v>
      </c>
      <c r="E126" s="36">
        <f t="shared" ref="E126:E131" si="38">((C126/C$119)-1)*100</f>
        <v>4.2641261498028937</v>
      </c>
      <c r="F126" s="36">
        <f t="shared" si="37"/>
        <v>17.766233766233764</v>
      </c>
    </row>
    <row r="127" spans="1:6" x14ac:dyDescent="0.2">
      <c r="A127" s="11"/>
      <c r="B127" s="12" t="s">
        <v>58</v>
      </c>
      <c r="C127" s="35">
        <v>793.45</v>
      </c>
      <c r="D127" s="36">
        <f t="shared" ref="D127:D142" si="39">((C127/C126)-1)*100</f>
        <v>0</v>
      </c>
      <c r="E127" s="36">
        <f t="shared" si="38"/>
        <v>4.2641261498028937</v>
      </c>
      <c r="F127" s="36">
        <f t="shared" ref="F127:F142" si="40">((C127/C115)-1)*100</f>
        <v>4.2641261498028937</v>
      </c>
    </row>
    <row r="128" spans="1:6" x14ac:dyDescent="0.2">
      <c r="A128" s="11"/>
      <c r="B128" s="12" t="s">
        <v>59</v>
      </c>
      <c r="C128" s="35">
        <v>793.45</v>
      </c>
      <c r="D128" s="36">
        <f t="shared" si="39"/>
        <v>0</v>
      </c>
      <c r="E128" s="36">
        <f t="shared" si="38"/>
        <v>4.2641261498028937</v>
      </c>
      <c r="F128" s="36">
        <f t="shared" si="40"/>
        <v>4.2641261498028937</v>
      </c>
    </row>
    <row r="129" spans="1:6" ht="9.75" customHeight="1" x14ac:dyDescent="0.2">
      <c r="A129" s="11"/>
      <c r="B129" s="12" t="s">
        <v>60</v>
      </c>
      <c r="C129" s="35">
        <v>793.45</v>
      </c>
      <c r="D129" s="36">
        <f t="shared" si="39"/>
        <v>0</v>
      </c>
      <c r="E129" s="36">
        <f t="shared" si="38"/>
        <v>4.2641261498028937</v>
      </c>
      <c r="F129" s="36">
        <f t="shared" si="40"/>
        <v>4.2641261498028937</v>
      </c>
    </row>
    <row r="130" spans="1:6" x14ac:dyDescent="0.2">
      <c r="A130" s="11"/>
      <c r="B130" s="12" t="s">
        <v>3</v>
      </c>
      <c r="C130" s="35">
        <v>793.45</v>
      </c>
      <c r="D130" s="36">
        <f t="shared" si="39"/>
        <v>0</v>
      </c>
      <c r="E130" s="36">
        <f t="shared" si="38"/>
        <v>4.2641261498028937</v>
      </c>
      <c r="F130" s="36">
        <f t="shared" si="40"/>
        <v>4.2641261498028937</v>
      </c>
    </row>
    <row r="131" spans="1:6" x14ac:dyDescent="0.2">
      <c r="A131" s="45"/>
      <c r="B131" s="46" t="s">
        <v>4</v>
      </c>
      <c r="C131" s="35">
        <v>793.45</v>
      </c>
      <c r="D131" s="36">
        <f t="shared" si="39"/>
        <v>0</v>
      </c>
      <c r="E131" s="36">
        <f t="shared" si="38"/>
        <v>4.2641261498028937</v>
      </c>
      <c r="F131" s="36">
        <f t="shared" si="40"/>
        <v>4.2641261498028937</v>
      </c>
    </row>
    <row r="132" spans="1:6" x14ac:dyDescent="0.2">
      <c r="A132" s="15">
        <v>2024</v>
      </c>
      <c r="B132" s="32" t="s">
        <v>51</v>
      </c>
      <c r="C132" s="43">
        <v>793.45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4.2641261498028937</v>
      </c>
    </row>
    <row r="133" spans="1:6" ht="15.75" customHeight="1" x14ac:dyDescent="0.2">
      <c r="A133" s="11"/>
      <c r="B133" s="12" t="s">
        <v>52</v>
      </c>
      <c r="C133" s="41">
        <v>793.45</v>
      </c>
      <c r="D133" s="41">
        <f t="shared" si="41"/>
        <v>0</v>
      </c>
      <c r="E133" s="41">
        <f t="shared" si="42"/>
        <v>0</v>
      </c>
      <c r="F133" s="41">
        <f t="shared" si="43"/>
        <v>4.2641261498028937</v>
      </c>
    </row>
    <row r="134" spans="1:6" x14ac:dyDescent="0.2">
      <c r="A134" s="11"/>
      <c r="B134" s="12" t="s">
        <v>53</v>
      </c>
      <c r="C134" s="41">
        <v>793.45</v>
      </c>
      <c r="D134" s="41">
        <f t="shared" si="41"/>
        <v>0</v>
      </c>
      <c r="E134" s="41">
        <f t="shared" si="42"/>
        <v>0</v>
      </c>
      <c r="F134" s="41">
        <f t="shared" si="43"/>
        <v>4.2641261498028937</v>
      </c>
    </row>
    <row r="135" spans="1:6" x14ac:dyDescent="0.2">
      <c r="A135" s="11"/>
      <c r="B135" s="12" t="s">
        <v>54</v>
      </c>
      <c r="C135" s="41">
        <v>793.45</v>
      </c>
      <c r="D135" s="41">
        <f t="shared" si="41"/>
        <v>0</v>
      </c>
      <c r="E135" s="41">
        <f t="shared" si="42"/>
        <v>0</v>
      </c>
      <c r="F135" s="41">
        <f t="shared" si="43"/>
        <v>4.2641261498028937</v>
      </c>
    </row>
    <row r="136" spans="1:6" x14ac:dyDescent="0.2">
      <c r="A136" s="11"/>
      <c r="B136" s="12" t="s">
        <v>55</v>
      </c>
      <c r="C136" s="41">
        <v>793.45</v>
      </c>
      <c r="D136" s="41">
        <f t="shared" si="41"/>
        <v>0</v>
      </c>
      <c r="E136" s="41">
        <f t="shared" si="42"/>
        <v>0</v>
      </c>
      <c r="F136" s="41">
        <f t="shared" si="43"/>
        <v>4.2641261498028937</v>
      </c>
    </row>
    <row r="137" spans="1:6" x14ac:dyDescent="0.2">
      <c r="A137" s="11"/>
      <c r="B137" s="12" t="s">
        <v>56</v>
      </c>
      <c r="C137" s="41">
        <v>824.17</v>
      </c>
      <c r="D137" s="41">
        <f t="shared" si="41"/>
        <v>3.8716995399836085</v>
      </c>
      <c r="E137" s="41">
        <f t="shared" si="42"/>
        <v>3.8716995399836085</v>
      </c>
      <c r="F137" s="41">
        <f t="shared" si="43"/>
        <v>3.8716995399836085</v>
      </c>
    </row>
    <row r="138" spans="1:6" x14ac:dyDescent="0.2">
      <c r="A138" s="11"/>
      <c r="B138" s="12" t="s">
        <v>57</v>
      </c>
      <c r="C138" s="41">
        <v>824.17</v>
      </c>
      <c r="D138" s="41">
        <f>((C138/C137)-1)*100</f>
        <v>0</v>
      </c>
      <c r="E138" s="41">
        <f>((C138/C$131)-1)*100</f>
        <v>3.8716995399836085</v>
      </c>
      <c r="F138" s="41">
        <f>((C138/C126)-1)*100</f>
        <v>3.8716995399836085</v>
      </c>
    </row>
    <row r="139" spans="1:6" x14ac:dyDescent="0.2">
      <c r="A139" s="11"/>
      <c r="B139" s="12" t="s">
        <v>58</v>
      </c>
      <c r="C139" s="41">
        <v>824.17</v>
      </c>
      <c r="D139" s="41">
        <f>((C139/C138)-1)*100</f>
        <v>0</v>
      </c>
      <c r="E139" s="41">
        <f>((C139/C$131)-1)*100</f>
        <v>3.8716995399836085</v>
      </c>
      <c r="F139" s="41">
        <f>((C139/C127)-1)*100</f>
        <v>3.8716995399836085</v>
      </c>
    </row>
    <row r="140" spans="1:6" x14ac:dyDescent="0.2">
      <c r="A140" s="11"/>
      <c r="B140" s="12" t="s">
        <v>59</v>
      </c>
      <c r="C140" s="41">
        <v>824.17</v>
      </c>
      <c r="D140" s="41">
        <f>((C140/C139)-1)*100</f>
        <v>0</v>
      </c>
      <c r="E140" s="41">
        <f>((C140/C$131)-1)*100</f>
        <v>3.8716995399836085</v>
      </c>
      <c r="F140" s="41">
        <f>((C140/C128)-1)*100</f>
        <v>3.8716995399836085</v>
      </c>
    </row>
    <row r="141" spans="1:6" x14ac:dyDescent="0.2">
      <c r="A141" s="11"/>
      <c r="B141" s="12" t="s">
        <v>60</v>
      </c>
      <c r="C141" s="41">
        <v>824.17</v>
      </c>
      <c r="D141" s="41">
        <f>((C141/C140)-1)*100</f>
        <v>0</v>
      </c>
      <c r="E141" s="41">
        <f>((C141/C$131)-1)*100</f>
        <v>3.8716995399836085</v>
      </c>
      <c r="F141" s="41">
        <f>((C141/C129)-1)*100</f>
        <v>3.8716995399836085</v>
      </c>
    </row>
    <row r="142" spans="1:6" x14ac:dyDescent="0.2">
      <c r="A142" s="11"/>
      <c r="B142" s="12" t="s">
        <v>3</v>
      </c>
      <c r="C142" s="41">
        <v>824.17</v>
      </c>
      <c r="D142" s="41">
        <f t="shared" si="39"/>
        <v>0</v>
      </c>
      <c r="E142" s="41">
        <f t="shared" ref="E142" si="44">((C142/C$131)-1)*100</f>
        <v>3.8716995399836085</v>
      </c>
      <c r="F142" s="41">
        <f t="shared" si="40"/>
        <v>3.8716995399836085</v>
      </c>
    </row>
    <row r="143" spans="1:6" x14ac:dyDescent="0.2">
      <c r="A143" s="45"/>
      <c r="B143" s="46" t="s">
        <v>4</v>
      </c>
      <c r="C143" s="50">
        <v>824.17</v>
      </c>
      <c r="D143" s="50">
        <f>((C143/C142)-1)*100</f>
        <v>0</v>
      </c>
      <c r="E143" s="50">
        <f>((C143/C$131)-1)*100</f>
        <v>3.8716995399836085</v>
      </c>
      <c r="F143" s="50">
        <f t="shared" ref="F143:F155" si="45">((C143/C131)-1)*100</f>
        <v>3.8716995399836085</v>
      </c>
    </row>
    <row r="144" spans="1:6" ht="12" customHeight="1" x14ac:dyDescent="0.2">
      <c r="A144" s="15">
        <v>2025</v>
      </c>
      <c r="B144" s="32" t="s">
        <v>51</v>
      </c>
      <c r="C144" s="43">
        <v>824.17</v>
      </c>
      <c r="D144" s="43">
        <f>((C144/C143)-1)*100</f>
        <v>0</v>
      </c>
      <c r="E144" s="43">
        <f>((C144/C$143)-1)*100</f>
        <v>0</v>
      </c>
      <c r="F144" s="43">
        <f>((C144/C132)-1)*100</f>
        <v>3.8716995399836085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6">((C145/C$143)-1)*100</f>
        <v>-100</v>
      </c>
      <c r="F145" s="41">
        <f t="shared" si="45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6"/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7" t="s">
        <v>22</v>
      </c>
      <c r="B156" s="20"/>
      <c r="C156" s="21"/>
      <c r="D156" s="21"/>
      <c r="E156" s="21"/>
      <c r="F156" s="25"/>
    </row>
    <row r="157" spans="1:6" x14ac:dyDescent="0.2">
      <c r="A157" s="28" t="s">
        <v>25</v>
      </c>
    </row>
    <row r="158" spans="1:6" x14ac:dyDescent="0.2">
      <c r="A158" s="28" t="s">
        <v>24</v>
      </c>
    </row>
    <row r="159" spans="1:6" x14ac:dyDescent="0.2">
      <c r="A159" s="29" t="s">
        <v>31</v>
      </c>
    </row>
    <row r="160" spans="1:6" x14ac:dyDescent="0.2">
      <c r="A160" s="29" t="s">
        <v>32</v>
      </c>
    </row>
    <row r="161" spans="1:1" x14ac:dyDescent="0.2">
      <c r="A161" s="30" t="s">
        <v>28</v>
      </c>
    </row>
    <row r="162" spans="1:1" x14ac:dyDescent="0.2">
      <c r="A162" s="30" t="s">
        <v>29</v>
      </c>
    </row>
    <row r="163" spans="1:1" x14ac:dyDescent="0.2">
      <c r="A163" s="30" t="s">
        <v>30</v>
      </c>
    </row>
    <row r="164" spans="1:1" x14ac:dyDescent="0.2">
      <c r="A164" s="30" t="s">
        <v>50</v>
      </c>
    </row>
    <row r="165" spans="1:1" x14ac:dyDescent="0.2">
      <c r="A165" s="31" t="s">
        <v>49</v>
      </c>
    </row>
    <row r="166" spans="1:1" x14ac:dyDescent="0.2">
      <c r="A166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6" zoomScaleNormal="100" zoomScaleSheetLayoutView="55" workbookViewId="0">
      <selection activeCell="G144" sqref="G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43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">
      <c r="A121" s="11"/>
      <c r="B121" s="12" t="s">
        <v>52</v>
      </c>
      <c r="C121" s="35">
        <v>885.08</v>
      </c>
      <c r="D121" s="36">
        <f t="shared" ref="D121:D126" si="37">((C121/C120)-1)*100</f>
        <v>0.34693090859618803</v>
      </c>
      <c r="E121" s="36">
        <f t="shared" si="36"/>
        <v>0.55556186732410584</v>
      </c>
      <c r="F121" s="36">
        <f t="shared" ref="F121:F126" si="38">((C121/C109)-1)*100</f>
        <v>12.406812380141986</v>
      </c>
    </row>
    <row r="122" spans="1:6" x14ac:dyDescent="0.2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 t="shared" ref="E126:E131" si="39">((C126/C$119)-1)*100</f>
        <v>4.693304854633662</v>
      </c>
      <c r="F126" s="36">
        <f t="shared" si="38"/>
        <v>7.8130849868962793</v>
      </c>
    </row>
    <row r="127" spans="1:6" x14ac:dyDescent="0.2">
      <c r="A127" s="11"/>
      <c r="B127" s="12" t="s">
        <v>58</v>
      </c>
      <c r="C127" s="35">
        <v>927.04</v>
      </c>
      <c r="D127" s="36">
        <f t="shared" ref="D127:D142" si="40">((C127/C126)-1)*100</f>
        <v>0.60119370591427135</v>
      </c>
      <c r="E127" s="36">
        <f t="shared" si="39"/>
        <v>5.3227144139333493</v>
      </c>
      <c r="F127" s="36">
        <f t="shared" ref="F127:F142" si="41">((C127/C115)-1)*100</f>
        <v>7.7928420269296028</v>
      </c>
    </row>
    <row r="128" spans="1:6" x14ac:dyDescent="0.2">
      <c r="A128" s="11"/>
      <c r="B128" s="12" t="s">
        <v>59</v>
      </c>
      <c r="C128" s="35">
        <v>936.2</v>
      </c>
      <c r="D128" s="36">
        <f t="shared" si="40"/>
        <v>0.98809112875388738</v>
      </c>
      <c r="E128" s="36">
        <f t="shared" si="39"/>
        <v>6.3633988116202245</v>
      </c>
      <c r="F128" s="36">
        <f t="shared" si="41"/>
        <v>8.7542400446075863</v>
      </c>
    </row>
    <row r="129" spans="1:6" x14ac:dyDescent="0.2">
      <c r="A129" s="11"/>
      <c r="B129" s="12" t="s">
        <v>60</v>
      </c>
      <c r="C129" s="35">
        <v>934.38</v>
      </c>
      <c r="D129" s="36">
        <f t="shared" si="40"/>
        <v>-0.19440290536211213</v>
      </c>
      <c r="E129" s="36">
        <f t="shared" si="39"/>
        <v>6.1566252740885341</v>
      </c>
      <c r="F129" s="36">
        <f t="shared" si="41"/>
        <v>6.1059947082136246</v>
      </c>
    </row>
    <row r="130" spans="1:6" x14ac:dyDescent="0.2">
      <c r="A130" s="11"/>
      <c r="B130" s="12" t="s">
        <v>3</v>
      </c>
      <c r="C130" s="35">
        <v>933.77</v>
      </c>
      <c r="D130" s="36">
        <f t="shared" si="40"/>
        <v>-6.5283931590998101E-2</v>
      </c>
      <c r="E130" s="36">
        <f t="shared" si="39"/>
        <v>6.087322055465294</v>
      </c>
      <c r="F130" s="36">
        <f t="shared" si="41"/>
        <v>6.0367245432143557</v>
      </c>
    </row>
    <row r="131" spans="1:6" x14ac:dyDescent="0.2">
      <c r="A131" s="45"/>
      <c r="B131" s="46" t="s">
        <v>4</v>
      </c>
      <c r="C131" s="35">
        <v>938.92</v>
      </c>
      <c r="D131" s="36">
        <f t="shared" si="40"/>
        <v>0.5515276781220102</v>
      </c>
      <c r="E131" s="36">
        <f t="shared" si="39"/>
        <v>6.6724229995796192</v>
      </c>
      <c r="F131" s="36">
        <f t="shared" si="41"/>
        <v>6.6724229995796192</v>
      </c>
    </row>
    <row r="132" spans="1:6" x14ac:dyDescent="0.2">
      <c r="A132" s="15">
        <v>2024</v>
      </c>
      <c r="B132" s="32" t="s">
        <v>51</v>
      </c>
      <c r="C132" s="43">
        <v>934.38</v>
      </c>
      <c r="D132" s="43">
        <f t="shared" ref="D132:D137" si="42">((C132/C131)-1)*100</f>
        <v>-0.48353427342052724</v>
      </c>
      <c r="E132" s="43">
        <f t="shared" ref="E132:E137" si="43">((C132/C$131)-1)*100</f>
        <v>-0.48353427342052724</v>
      </c>
      <c r="F132" s="43">
        <f t="shared" ref="F132:F137" si="44">((C132/C120)-1)*100</f>
        <v>5.9363733248679162</v>
      </c>
    </row>
    <row r="133" spans="1:6" ht="12" customHeight="1" x14ac:dyDescent="0.2">
      <c r="A133" s="11"/>
      <c r="B133" s="12" t="s">
        <v>52</v>
      </c>
      <c r="C133" s="41">
        <v>934.38</v>
      </c>
      <c r="D133" s="41">
        <f t="shared" si="42"/>
        <v>0</v>
      </c>
      <c r="E133" s="41">
        <f t="shared" si="43"/>
        <v>-0.48353427342052724</v>
      </c>
      <c r="F133" s="41">
        <f t="shared" si="44"/>
        <v>5.5701179554390468</v>
      </c>
    </row>
    <row r="134" spans="1:6" x14ac:dyDescent="0.2">
      <c r="A134" s="11"/>
      <c r="B134" s="12" t="s">
        <v>53</v>
      </c>
      <c r="C134" s="41">
        <v>936.23</v>
      </c>
      <c r="D134" s="41">
        <f t="shared" si="42"/>
        <v>0.19799225154648603</v>
      </c>
      <c r="E134" s="41">
        <f t="shared" si="43"/>
        <v>-0.28649938226897875</v>
      </c>
      <c r="F134" s="41">
        <f t="shared" si="44"/>
        <v>4.4876230441284859</v>
      </c>
    </row>
    <row r="135" spans="1:6" x14ac:dyDescent="0.2">
      <c r="A135" s="11"/>
      <c r="B135" s="12" t="s">
        <v>54</v>
      </c>
      <c r="C135" s="41">
        <v>931.32</v>
      </c>
      <c r="D135" s="41">
        <f t="shared" si="42"/>
        <v>-0.52444377984042223</v>
      </c>
      <c r="E135" s="41">
        <f t="shared" si="43"/>
        <v>-0.80944063391981125</v>
      </c>
      <c r="F135" s="41">
        <f t="shared" si="44"/>
        <v>3.9872265829993037</v>
      </c>
    </row>
    <row r="136" spans="1:6" x14ac:dyDescent="0.2">
      <c r="A136" s="11"/>
      <c r="B136" s="12" t="s">
        <v>55</v>
      </c>
      <c r="C136" s="41">
        <v>931.51</v>
      </c>
      <c r="D136" s="41">
        <f t="shared" si="42"/>
        <v>2.0401151054416644E-2</v>
      </c>
      <c r="E136" s="41">
        <f t="shared" si="43"/>
        <v>-0.78920461807182596</v>
      </c>
      <c r="F136" s="41">
        <f t="shared" si="44"/>
        <v>3.9863808885912011</v>
      </c>
    </row>
    <row r="137" spans="1:6" x14ac:dyDescent="0.2">
      <c r="A137" s="11"/>
      <c r="B137" s="12" t="s">
        <v>56</v>
      </c>
      <c r="C137" s="41">
        <v>930.9</v>
      </c>
      <c r="D137" s="41">
        <f t="shared" si="42"/>
        <v>-6.5485072624016372E-2</v>
      </c>
      <c r="E137" s="41">
        <f t="shared" si="43"/>
        <v>-0.85417287947854303</v>
      </c>
      <c r="F137" s="41">
        <f t="shared" si="44"/>
        <v>3.7295387941120861</v>
      </c>
    </row>
    <row r="138" spans="1:6" x14ac:dyDescent="0.2">
      <c r="A138" s="11"/>
      <c r="B138" s="12" t="s">
        <v>57</v>
      </c>
      <c r="C138" s="41">
        <v>957.21</v>
      </c>
      <c r="D138" s="41">
        <f>((C138/C137)-1)*100</f>
        <v>2.8262971318079311</v>
      </c>
      <c r="E138" s="41">
        <f>((C138/C$131)-1)*100</f>
        <v>1.9479827887360024</v>
      </c>
      <c r="F138" s="41">
        <f>((C138/C126)-1)*100</f>
        <v>3.8752034725990203</v>
      </c>
    </row>
    <row r="139" spans="1:6" x14ac:dyDescent="0.2">
      <c r="A139" s="11"/>
      <c r="B139" s="12" t="s">
        <v>58</v>
      </c>
      <c r="C139" s="41">
        <v>970.94</v>
      </c>
      <c r="D139" s="41">
        <f>((C139/C138)-1)*100</f>
        <v>1.4343769914647808</v>
      </c>
      <c r="E139" s="41">
        <f>((C139/C$131)-1)*100</f>
        <v>3.4103011971201136</v>
      </c>
      <c r="F139" s="41">
        <f>((C139/C127)-1)*100</f>
        <v>4.7355022437003846</v>
      </c>
    </row>
    <row r="140" spans="1:6" x14ac:dyDescent="0.2">
      <c r="A140" s="11"/>
      <c r="B140" s="12" t="s">
        <v>59</v>
      </c>
      <c r="C140" s="41">
        <v>984.82</v>
      </c>
      <c r="D140" s="41">
        <f>((C140/C139)-1)*100</f>
        <v>1.4295425052011534</v>
      </c>
      <c r="E140" s="41">
        <f>((C140/C$131)-1)*100</f>
        <v>4.8885954074894711</v>
      </c>
      <c r="F140" s="41">
        <f>((C140/C128)-1)*100</f>
        <v>5.1933347575304323</v>
      </c>
    </row>
    <row r="141" spans="1:6" x14ac:dyDescent="0.2">
      <c r="A141" s="11"/>
      <c r="B141" s="12" t="s">
        <v>60</v>
      </c>
      <c r="C141" s="41">
        <v>985.79</v>
      </c>
      <c r="D141" s="41">
        <f>((C141/C140)-1)*100</f>
        <v>9.8495156475286727E-2</v>
      </c>
      <c r="E141" s="41">
        <f>((C141/C$131)-1)*100</f>
        <v>4.9919055936608059</v>
      </c>
      <c r="F141" s="41">
        <f>((C141/C129)-1)*100</f>
        <v>5.5020441362186645</v>
      </c>
    </row>
    <row r="142" spans="1:6" x14ac:dyDescent="0.2">
      <c r="A142" s="11"/>
      <c r="B142" s="12" t="s">
        <v>3</v>
      </c>
      <c r="C142" s="41">
        <v>974.2</v>
      </c>
      <c r="D142" s="41">
        <f t="shared" si="40"/>
        <v>-1.1757067935361354</v>
      </c>
      <c r="E142" s="41">
        <f t="shared" ref="E142" si="45">((C142/C$131)-1)*100</f>
        <v>3.7575086269330704</v>
      </c>
      <c r="F142" s="41">
        <f t="shared" si="41"/>
        <v>4.3297600051404483</v>
      </c>
    </row>
    <row r="143" spans="1:6" x14ac:dyDescent="0.2">
      <c r="A143" s="45"/>
      <c r="B143" s="46" t="s">
        <v>4</v>
      </c>
      <c r="C143" s="50">
        <v>989.88</v>
      </c>
      <c r="D143" s="50">
        <f>((C143/C142)-1)*100</f>
        <v>1.6095257647300354</v>
      </c>
      <c r="E143" s="50">
        <f>((C143/C$131)-1)*100</f>
        <v>5.427512461125561</v>
      </c>
      <c r="F143" s="50">
        <f t="shared" ref="F143:F155" si="46">((C143/C131)-1)*100</f>
        <v>5.427512461125561</v>
      </c>
    </row>
    <row r="144" spans="1:6" ht="12" customHeight="1" x14ac:dyDescent="0.2">
      <c r="A144" s="15">
        <v>2025</v>
      </c>
      <c r="B144" s="32" t="s">
        <v>51</v>
      </c>
      <c r="C144" s="43">
        <v>978.16</v>
      </c>
      <c r="D144" s="43">
        <f>((C144/C143)-1)*100</f>
        <v>-1.1839818967955718</v>
      </c>
      <c r="E144" s="43">
        <f>((C144/C$143)-1)*100</f>
        <v>-1.1839818967955718</v>
      </c>
      <c r="F144" s="43">
        <f>((C144/C132)-1)*100</f>
        <v>4.6854598771377765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7">((C145/C$143)-1)*100</f>
        <v>-100</v>
      </c>
      <c r="F145" s="41">
        <f t="shared" si="46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7"/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7" t="s">
        <v>22</v>
      </c>
      <c r="B156" s="20"/>
      <c r="C156" s="21"/>
      <c r="D156" s="21"/>
      <c r="E156" s="21"/>
      <c r="F156" s="25"/>
    </row>
    <row r="157" spans="1:6" x14ac:dyDescent="0.2">
      <c r="A157" s="28" t="s">
        <v>27</v>
      </c>
    </row>
    <row r="158" spans="1:6" x14ac:dyDescent="0.2">
      <c r="A158" s="28" t="s">
        <v>24</v>
      </c>
    </row>
    <row r="159" spans="1:6" x14ac:dyDescent="0.2">
      <c r="A159" s="29" t="s">
        <v>31</v>
      </c>
      <c r="B159" s="23"/>
      <c r="C159" s="18"/>
      <c r="D159" s="18"/>
      <c r="E159" s="18"/>
      <c r="F159" s="18"/>
    </row>
    <row r="160" spans="1:6" x14ac:dyDescent="0.2">
      <c r="A160" s="29" t="s">
        <v>32</v>
      </c>
    </row>
    <row r="161" spans="1:1" x14ac:dyDescent="0.2">
      <c r="A161" s="30" t="s">
        <v>28</v>
      </c>
    </row>
    <row r="162" spans="1:1" x14ac:dyDescent="0.2">
      <c r="A162" s="30" t="s">
        <v>29</v>
      </c>
    </row>
    <row r="163" spans="1:1" x14ac:dyDescent="0.2">
      <c r="A163" s="30" t="s">
        <v>30</v>
      </c>
    </row>
    <row r="164" spans="1:1" x14ac:dyDescent="0.2">
      <c r="A164" s="30" t="s">
        <v>50</v>
      </c>
    </row>
    <row r="165" spans="1:1" x14ac:dyDescent="0.2">
      <c r="A165" s="31" t="s">
        <v>49</v>
      </c>
    </row>
    <row r="166" spans="1:1" x14ac:dyDescent="0.2">
      <c r="A166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9" zoomScaleNormal="100" zoomScaleSheetLayoutView="55" workbookViewId="0">
      <selection activeCell="H144" sqref="H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44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26" si="39">((C121/C109)-1)*100</f>
        <v>2.7527427690633655</v>
      </c>
    </row>
    <row r="122" spans="1:6" x14ac:dyDescent="0.2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 t="shared" ref="E126:E131" si="40">((C126/C$119)-1)*100</f>
        <v>22.513373832623085</v>
      </c>
      <c r="F126" s="36">
        <f t="shared" si="39"/>
        <v>22.513373832623085</v>
      </c>
    </row>
    <row r="127" spans="1:6" x14ac:dyDescent="0.2">
      <c r="A127" s="11"/>
      <c r="B127" s="12" t="s">
        <v>58</v>
      </c>
      <c r="C127" s="35">
        <v>675.6</v>
      </c>
      <c r="D127" s="36">
        <f t="shared" ref="D127:D142" si="41">((C127/C126)-1)*100</f>
        <v>0</v>
      </c>
      <c r="E127" s="36">
        <f t="shared" si="40"/>
        <v>22.513373832623085</v>
      </c>
      <c r="F127" s="36">
        <f t="shared" ref="F127:F142" si="42">((C127/C115)-1)*100</f>
        <v>22.513373832623085</v>
      </c>
    </row>
    <row r="128" spans="1:6" x14ac:dyDescent="0.2">
      <c r="A128" s="11"/>
      <c r="B128" s="12" t="s">
        <v>59</v>
      </c>
      <c r="C128" s="35">
        <v>675.6</v>
      </c>
      <c r="D128" s="36">
        <f t="shared" si="41"/>
        <v>0</v>
      </c>
      <c r="E128" s="36">
        <f t="shared" si="40"/>
        <v>22.513373832623085</v>
      </c>
      <c r="F128" s="36">
        <f t="shared" si="42"/>
        <v>22.513373832623085</v>
      </c>
    </row>
    <row r="129" spans="1:6" x14ac:dyDescent="0.2">
      <c r="A129" s="11"/>
      <c r="B129" s="12" t="s">
        <v>60</v>
      </c>
      <c r="C129" s="35">
        <v>675.6</v>
      </c>
      <c r="D129" s="36">
        <f t="shared" si="41"/>
        <v>0</v>
      </c>
      <c r="E129" s="36">
        <f t="shared" si="40"/>
        <v>22.513373832623085</v>
      </c>
      <c r="F129" s="36">
        <f t="shared" si="42"/>
        <v>22.513373832623085</v>
      </c>
    </row>
    <row r="130" spans="1:6" x14ac:dyDescent="0.2">
      <c r="A130" s="11"/>
      <c r="B130" s="12" t="s">
        <v>3</v>
      </c>
      <c r="C130" s="35">
        <v>675.6</v>
      </c>
      <c r="D130" s="36">
        <f t="shared" si="41"/>
        <v>0</v>
      </c>
      <c r="E130" s="36">
        <f t="shared" si="40"/>
        <v>22.513373832623085</v>
      </c>
      <c r="F130" s="36">
        <f t="shared" si="42"/>
        <v>22.513373832623085</v>
      </c>
    </row>
    <row r="131" spans="1:6" x14ac:dyDescent="0.2">
      <c r="A131" s="45"/>
      <c r="B131" s="46" t="s">
        <v>4</v>
      </c>
      <c r="C131" s="35">
        <v>675.6</v>
      </c>
      <c r="D131" s="36">
        <f t="shared" si="41"/>
        <v>0</v>
      </c>
      <c r="E131" s="36">
        <f t="shared" si="40"/>
        <v>22.513373832623085</v>
      </c>
      <c r="F131" s="36">
        <f t="shared" si="42"/>
        <v>22.513373832623085</v>
      </c>
    </row>
    <row r="132" spans="1:6" x14ac:dyDescent="0.2">
      <c r="A132" s="15">
        <v>2024</v>
      </c>
      <c r="B132" s="32" t="s">
        <v>51</v>
      </c>
      <c r="C132" s="43">
        <v>687.89</v>
      </c>
      <c r="D132" s="43">
        <f t="shared" ref="D132:D137" si="43">((C132/C131)-1)*100</f>
        <v>1.8191237418590855</v>
      </c>
      <c r="E132" s="43">
        <f t="shared" ref="E132:E137" si="44">((C132/C$131)-1)*100</f>
        <v>1.8191237418590855</v>
      </c>
      <c r="F132" s="43">
        <f t="shared" ref="F132:F137" si="45">((C132/C120)-1)*100</f>
        <v>21.400208248769026</v>
      </c>
    </row>
    <row r="133" spans="1:6" ht="14.25" customHeight="1" x14ac:dyDescent="0.2">
      <c r="A133" s="11"/>
      <c r="B133" s="12" t="s">
        <v>52</v>
      </c>
      <c r="C133" s="41">
        <v>687.89</v>
      </c>
      <c r="D133" s="41">
        <f t="shared" si="43"/>
        <v>0</v>
      </c>
      <c r="E133" s="41">
        <f t="shared" si="44"/>
        <v>1.8191237418590855</v>
      </c>
      <c r="F133" s="41">
        <f t="shared" si="45"/>
        <v>21.400208248769026</v>
      </c>
    </row>
    <row r="134" spans="1:6" x14ac:dyDescent="0.2">
      <c r="A134" s="11"/>
      <c r="B134" s="12" t="s">
        <v>53</v>
      </c>
      <c r="C134" s="41">
        <v>687.89</v>
      </c>
      <c r="D134" s="41">
        <f t="shared" si="43"/>
        <v>0</v>
      </c>
      <c r="E134" s="41">
        <f t="shared" si="44"/>
        <v>1.8191237418590855</v>
      </c>
      <c r="F134" s="41">
        <f t="shared" si="45"/>
        <v>2.2565444247892863</v>
      </c>
    </row>
    <row r="135" spans="1:6" x14ac:dyDescent="0.2">
      <c r="A135" s="11"/>
      <c r="B135" s="12" t="s">
        <v>54</v>
      </c>
      <c r="C135" s="41">
        <v>687.89</v>
      </c>
      <c r="D135" s="41">
        <f t="shared" si="43"/>
        <v>0</v>
      </c>
      <c r="E135" s="41">
        <f t="shared" si="44"/>
        <v>1.8191237418590855</v>
      </c>
      <c r="F135" s="41">
        <f t="shared" si="45"/>
        <v>2.2565444247892863</v>
      </c>
    </row>
    <row r="136" spans="1:6" x14ac:dyDescent="0.2">
      <c r="A136" s="11"/>
      <c r="B136" s="12" t="s">
        <v>55</v>
      </c>
      <c r="C136" s="41">
        <v>710.23</v>
      </c>
      <c r="D136" s="41">
        <f t="shared" si="43"/>
        <v>3.2476122635886506</v>
      </c>
      <c r="E136" s="41">
        <f t="shared" si="44"/>
        <v>5.1258140911782046</v>
      </c>
      <c r="F136" s="41">
        <f t="shared" si="45"/>
        <v>5.5774405018507167</v>
      </c>
    </row>
    <row r="137" spans="1:6" x14ac:dyDescent="0.2">
      <c r="A137" s="11"/>
      <c r="B137" s="12" t="s">
        <v>56</v>
      </c>
      <c r="C137" s="41">
        <v>710.23</v>
      </c>
      <c r="D137" s="41">
        <f t="shared" si="43"/>
        <v>0</v>
      </c>
      <c r="E137" s="41">
        <f t="shared" si="44"/>
        <v>5.1258140911782046</v>
      </c>
      <c r="F137" s="41">
        <f t="shared" si="45"/>
        <v>5.5774405018507167</v>
      </c>
    </row>
    <row r="138" spans="1:6" x14ac:dyDescent="0.2">
      <c r="A138" s="11"/>
      <c r="B138" s="12" t="s">
        <v>57</v>
      </c>
      <c r="C138" s="41">
        <v>710.23</v>
      </c>
      <c r="D138" s="41">
        <f>((C138/C137)-1)*100</f>
        <v>0</v>
      </c>
      <c r="E138" s="41">
        <f>((C138/C$131)-1)*100</f>
        <v>5.1258140911782046</v>
      </c>
      <c r="F138" s="41">
        <f>((C138/C126)-1)*100</f>
        <v>5.1258140911782046</v>
      </c>
    </row>
    <row r="139" spans="1:6" x14ac:dyDescent="0.2">
      <c r="A139" s="11"/>
      <c r="B139" s="12" t="s">
        <v>58</v>
      </c>
      <c r="C139" s="41">
        <v>710.23</v>
      </c>
      <c r="D139" s="41">
        <f>((C139/C138)-1)*100</f>
        <v>0</v>
      </c>
      <c r="E139" s="41">
        <f>((C139/C$131)-1)*100</f>
        <v>5.1258140911782046</v>
      </c>
      <c r="F139" s="41">
        <f>((C139/C127)-1)*100</f>
        <v>5.1258140911782046</v>
      </c>
    </row>
    <row r="140" spans="1:6" x14ac:dyDescent="0.2">
      <c r="A140" s="11"/>
      <c r="B140" s="12" t="s">
        <v>59</v>
      </c>
      <c r="C140" s="41">
        <v>710.23</v>
      </c>
      <c r="D140" s="41">
        <f>((C140/C139)-1)*100</f>
        <v>0</v>
      </c>
      <c r="E140" s="41">
        <f>((C140/C$131)-1)*100</f>
        <v>5.1258140911782046</v>
      </c>
      <c r="F140" s="41">
        <f>((C140/C128)-1)*100</f>
        <v>5.1258140911782046</v>
      </c>
    </row>
    <row r="141" spans="1:6" x14ac:dyDescent="0.2">
      <c r="A141" s="11"/>
      <c r="B141" s="12" t="s">
        <v>60</v>
      </c>
      <c r="C141" s="41">
        <v>710.23</v>
      </c>
      <c r="D141" s="41">
        <f>((C141/C140)-1)*100</f>
        <v>0</v>
      </c>
      <c r="E141" s="41">
        <f>((C141/C$131)-1)*100</f>
        <v>5.1258140911782046</v>
      </c>
      <c r="F141" s="41">
        <f>((C141/C129)-1)*100</f>
        <v>5.1258140911782046</v>
      </c>
    </row>
    <row r="142" spans="1:6" x14ac:dyDescent="0.2">
      <c r="A142" s="11"/>
      <c r="B142" s="12" t="s">
        <v>3</v>
      </c>
      <c r="C142" s="41">
        <v>710.23</v>
      </c>
      <c r="D142" s="41">
        <f t="shared" si="41"/>
        <v>0</v>
      </c>
      <c r="E142" s="41">
        <f t="shared" ref="E142" si="46">((C142/C$131)-1)*100</f>
        <v>5.1258140911782046</v>
      </c>
      <c r="F142" s="41">
        <f t="shared" si="42"/>
        <v>5.1258140911782046</v>
      </c>
    </row>
    <row r="143" spans="1:6" x14ac:dyDescent="0.2">
      <c r="A143" s="45"/>
      <c r="B143" s="46" t="s">
        <v>4</v>
      </c>
      <c r="C143" s="50">
        <v>710.23</v>
      </c>
      <c r="D143" s="50">
        <f>((C143/C142)-1)*100</f>
        <v>0</v>
      </c>
      <c r="E143" s="50">
        <f>((C143/C$131)-1)*100</f>
        <v>5.1258140911782046</v>
      </c>
      <c r="F143" s="50">
        <f t="shared" ref="F143:F155" si="47">((C143/C131)-1)*100</f>
        <v>5.1258140911782046</v>
      </c>
    </row>
    <row r="144" spans="1:6" ht="12" customHeight="1" x14ac:dyDescent="0.2">
      <c r="A144" s="15">
        <v>2025</v>
      </c>
      <c r="B144" s="32" t="s">
        <v>51</v>
      </c>
      <c r="C144" s="43">
        <v>727.58</v>
      </c>
      <c r="D144" s="43">
        <f>((C144/C143)-1)*100</f>
        <v>2.4428706193768246</v>
      </c>
      <c r="E144" s="43">
        <f>((C144/C$143)-1)*100</f>
        <v>2.4428706193768246</v>
      </c>
      <c r="F144" s="43">
        <f>((C144/C132)-1)*100</f>
        <v>5.7698178487839646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8">((C145/C$143)-1)*100</f>
        <v>-100</v>
      </c>
      <c r="F145" s="41">
        <f t="shared" si="47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8"/>
        <v>-100</v>
      </c>
      <c r="F146" s="41">
        <f t="shared" si="47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8"/>
        <v>-100</v>
      </c>
      <c r="F147" s="41">
        <f t="shared" si="47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9">((C148/C147)-1)*100</f>
        <v>#DIV/0!</v>
      </c>
      <c r="E148" s="41">
        <f t="shared" si="48"/>
        <v>-100</v>
      </c>
      <c r="F148" s="41">
        <f t="shared" si="47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50">((C149/C148)-1)*100</f>
        <v>#DIV/0!</v>
      </c>
      <c r="E149" s="41">
        <f t="shared" si="48"/>
        <v>-100</v>
      </c>
      <c r="F149" s="41">
        <f t="shared" si="47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50"/>
        <v>#DIV/0!</v>
      </c>
      <c r="E150" s="41">
        <f t="shared" si="48"/>
        <v>-100</v>
      </c>
      <c r="F150" s="41">
        <f t="shared" si="47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50"/>
        <v>#DIV/0!</v>
      </c>
      <c r="E151" s="41">
        <f t="shared" si="48"/>
        <v>-100</v>
      </c>
      <c r="F151" s="41">
        <f t="shared" si="47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50"/>
        <v>#DIV/0!</v>
      </c>
      <c r="E152" s="41">
        <f t="shared" si="48"/>
        <v>-100</v>
      </c>
      <c r="F152" s="41">
        <f t="shared" si="47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50"/>
        <v>#DIV/0!</v>
      </c>
      <c r="E153" s="41">
        <f t="shared" si="48"/>
        <v>-100</v>
      </c>
      <c r="F153" s="41">
        <f t="shared" si="47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50"/>
        <v>#DIV/0!</v>
      </c>
      <c r="E154" s="41">
        <f t="shared" si="48"/>
        <v>-100</v>
      </c>
      <c r="F154" s="41">
        <f t="shared" si="47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50"/>
        <v>#DIV/0!</v>
      </c>
      <c r="E155" s="41">
        <f t="shared" si="48"/>
        <v>-100</v>
      </c>
      <c r="F155" s="50">
        <f t="shared" si="47"/>
        <v>-100</v>
      </c>
    </row>
    <row r="156" spans="1:6" x14ac:dyDescent="0.2">
      <c r="A156" s="27" t="s">
        <v>22</v>
      </c>
      <c r="B156" s="20"/>
      <c r="C156" s="21"/>
      <c r="D156" s="21"/>
      <c r="E156" s="21"/>
      <c r="F156" s="25"/>
    </row>
    <row r="157" spans="1:6" x14ac:dyDescent="0.2">
      <c r="A157" s="28" t="s">
        <v>23</v>
      </c>
    </row>
    <row r="158" spans="1:6" x14ac:dyDescent="0.2">
      <c r="A158" s="28" t="s">
        <v>24</v>
      </c>
    </row>
    <row r="159" spans="1:6" x14ac:dyDescent="0.2">
      <c r="A159" s="29" t="s">
        <v>31</v>
      </c>
    </row>
    <row r="160" spans="1:6" x14ac:dyDescent="0.2">
      <c r="A160" s="29" t="s">
        <v>32</v>
      </c>
    </row>
    <row r="161" spans="1:1" x14ac:dyDescent="0.2">
      <c r="A161" s="30" t="s">
        <v>28</v>
      </c>
    </row>
    <row r="162" spans="1:1" x14ac:dyDescent="0.2">
      <c r="A162" s="30" t="s">
        <v>29</v>
      </c>
    </row>
    <row r="163" spans="1:1" x14ac:dyDescent="0.2">
      <c r="A163" s="30" t="s">
        <v>30</v>
      </c>
    </row>
    <row r="164" spans="1:1" x14ac:dyDescent="0.2">
      <c r="A164" s="30" t="s">
        <v>50</v>
      </c>
    </row>
    <row r="165" spans="1:1" x14ac:dyDescent="0.2">
      <c r="A165" s="31" t="s">
        <v>49</v>
      </c>
    </row>
    <row r="166" spans="1:1" x14ac:dyDescent="0.2">
      <c r="A166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abSelected="1" topLeftCell="A128" zoomScaleNormal="100" zoomScaleSheetLayoutView="55" workbookViewId="0">
      <selection activeCell="M161" sqref="M16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15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">
      <c r="A121" s="11"/>
      <c r="B121" s="12" t="s">
        <v>52</v>
      </c>
      <c r="C121" s="35">
        <v>929.6</v>
      </c>
      <c r="D121" s="36">
        <f t="shared" ref="D121:D126" si="37">((C121/C120)-1)*100</f>
        <v>3.7664783427504567E-2</v>
      </c>
      <c r="E121" s="36">
        <f t="shared" si="36"/>
        <v>3.7664783427504567E-2</v>
      </c>
      <c r="F121" s="36">
        <f t="shared" ref="F121:F126" si="38">((C121/C109)-1)*100</f>
        <v>10.296385942431364</v>
      </c>
    </row>
    <row r="122" spans="1:6" x14ac:dyDescent="0.2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 t="shared" ref="E126:E131" si="39">((C126/C$119)-1)*100</f>
        <v>4.5768092547753492</v>
      </c>
      <c r="F126" s="36">
        <f t="shared" si="38"/>
        <v>5.1823790453512375</v>
      </c>
    </row>
    <row r="127" spans="1:6" x14ac:dyDescent="0.2">
      <c r="A127" s="11"/>
      <c r="B127" s="12" t="s">
        <v>58</v>
      </c>
      <c r="C127" s="35">
        <v>971.78</v>
      </c>
      <c r="D127" s="36">
        <f t="shared" ref="D127:D142" si="40">((C127/C126)-1)*100</f>
        <v>0</v>
      </c>
      <c r="E127" s="36">
        <f t="shared" si="39"/>
        <v>4.5768092547753492</v>
      </c>
      <c r="F127" s="36">
        <f t="shared" ref="F127:F142" si="41">((C127/C115)-1)*100</f>
        <v>5.0879716241497563</v>
      </c>
    </row>
    <row r="128" spans="1:6" x14ac:dyDescent="0.2">
      <c r="A128" s="11"/>
      <c r="B128" s="12" t="s">
        <v>59</v>
      </c>
      <c r="C128" s="35">
        <v>972.31</v>
      </c>
      <c r="D128" s="36">
        <f t="shared" si="40"/>
        <v>5.4539093210403955E-2</v>
      </c>
      <c r="E128" s="36">
        <f t="shared" si="39"/>
        <v>4.6338444982512828</v>
      </c>
      <c r="F128" s="36">
        <f t="shared" si="41"/>
        <v>5.0498611666324411</v>
      </c>
    </row>
    <row r="129" spans="1:6" x14ac:dyDescent="0.2">
      <c r="A129" s="11"/>
      <c r="B129" s="12" t="s">
        <v>60</v>
      </c>
      <c r="C129" s="35">
        <v>972.31</v>
      </c>
      <c r="D129" s="36">
        <f t="shared" si="40"/>
        <v>0</v>
      </c>
      <c r="E129" s="36">
        <f t="shared" si="39"/>
        <v>4.6338444982512828</v>
      </c>
      <c r="F129" s="36">
        <f t="shared" si="41"/>
        <v>4.8844158225731515</v>
      </c>
    </row>
    <row r="130" spans="1:6" x14ac:dyDescent="0.2">
      <c r="A130" s="11"/>
      <c r="B130" s="12" t="s">
        <v>3</v>
      </c>
      <c r="C130" s="35">
        <v>972.49</v>
      </c>
      <c r="D130" s="36">
        <f t="shared" si="40"/>
        <v>1.8512614289689644E-2</v>
      </c>
      <c r="E130" s="36">
        <f t="shared" si="39"/>
        <v>4.6532149582997118</v>
      </c>
      <c r="F130" s="36">
        <f t="shared" si="41"/>
        <v>4.8099928868579278</v>
      </c>
    </row>
    <row r="131" spans="1:6" x14ac:dyDescent="0.2">
      <c r="A131" s="45"/>
      <c r="B131" s="46" t="s">
        <v>4</v>
      </c>
      <c r="C131" s="47">
        <v>972.49</v>
      </c>
      <c r="D131" s="48">
        <f t="shared" si="40"/>
        <v>0</v>
      </c>
      <c r="E131" s="48">
        <f t="shared" si="39"/>
        <v>4.6532149582997118</v>
      </c>
      <c r="F131" s="36">
        <f t="shared" si="41"/>
        <v>4.6532149582997118</v>
      </c>
    </row>
    <row r="132" spans="1:6" x14ac:dyDescent="0.2">
      <c r="A132" s="15">
        <v>2024</v>
      </c>
      <c r="B132" s="32" t="s">
        <v>51</v>
      </c>
      <c r="C132" s="43">
        <v>972.67</v>
      </c>
      <c r="D132" s="43">
        <f t="shared" ref="D132:D137" si="42">((C132/C131)-1)*100</f>
        <v>1.8509187755144652E-2</v>
      </c>
      <c r="E132" s="43">
        <f t="shared" ref="E132:E137" si="43">((C132/C$131)-1)*100</f>
        <v>1.8509187755144652E-2</v>
      </c>
      <c r="F132" s="43">
        <f t="shared" ref="F132:F137" si="44">((C132/C120)-1)*100</f>
        <v>4.6725854183481186</v>
      </c>
    </row>
    <row r="133" spans="1:6" ht="12" customHeight="1" x14ac:dyDescent="0.2">
      <c r="A133" s="11"/>
      <c r="B133" s="12" t="s">
        <v>52</v>
      </c>
      <c r="C133" s="41">
        <v>972.67</v>
      </c>
      <c r="D133" s="41">
        <f t="shared" si="42"/>
        <v>0</v>
      </c>
      <c r="E133" s="41">
        <f t="shared" si="43"/>
        <v>1.8509187755144652E-2</v>
      </c>
      <c r="F133" s="41">
        <f t="shared" si="44"/>
        <v>4.6331755593803647</v>
      </c>
    </row>
    <row r="134" spans="1:6" x14ac:dyDescent="0.2">
      <c r="A134" s="11"/>
      <c r="B134" s="12" t="s">
        <v>53</v>
      </c>
      <c r="C134" s="41">
        <v>973.11</v>
      </c>
      <c r="D134" s="41">
        <f t="shared" si="42"/>
        <v>4.5236308306018103E-2</v>
      </c>
      <c r="E134" s="41">
        <f t="shared" si="43"/>
        <v>6.3753868934379732E-2</v>
      </c>
      <c r="F134" s="41">
        <f t="shared" si="44"/>
        <v>4.5702680049001687</v>
      </c>
    </row>
    <row r="135" spans="1:6" x14ac:dyDescent="0.2">
      <c r="A135" s="11"/>
      <c r="B135" s="12" t="s">
        <v>54</v>
      </c>
      <c r="C135" s="41">
        <v>973.29</v>
      </c>
      <c r="D135" s="41">
        <f t="shared" si="42"/>
        <v>1.8497394950212076E-2</v>
      </c>
      <c r="E135" s="41">
        <f t="shared" si="43"/>
        <v>8.2263056689524383E-2</v>
      </c>
      <c r="F135" s="41">
        <f t="shared" si="44"/>
        <v>3.8297826945028257</v>
      </c>
    </row>
    <row r="136" spans="1:6" x14ac:dyDescent="0.2">
      <c r="A136" s="11"/>
      <c r="B136" s="12" t="s">
        <v>55</v>
      </c>
      <c r="C136" s="41">
        <v>992.62</v>
      </c>
      <c r="D136" s="41">
        <f t="shared" si="42"/>
        <v>1.9860473240246979</v>
      </c>
      <c r="E136" s="41">
        <f t="shared" si="43"/>
        <v>2.0699441639502769</v>
      </c>
      <c r="F136" s="41">
        <f t="shared" si="44"/>
        <v>3.3817632661563346</v>
      </c>
    </row>
    <row r="137" spans="1:6" x14ac:dyDescent="0.2">
      <c r="A137" s="11"/>
      <c r="B137" s="12" t="s">
        <v>56</v>
      </c>
      <c r="C137" s="41">
        <v>1003.84</v>
      </c>
      <c r="D137" s="41">
        <f t="shared" si="42"/>
        <v>1.130341923394651</v>
      </c>
      <c r="E137" s="41">
        <f t="shared" si="43"/>
        <v>3.2236835340209158</v>
      </c>
      <c r="F137" s="41">
        <f t="shared" si="44"/>
        <v>3.6553632646317835</v>
      </c>
    </row>
    <row r="138" spans="1:6" x14ac:dyDescent="0.2">
      <c r="A138" s="11"/>
      <c r="B138" s="12" t="s">
        <v>57</v>
      </c>
      <c r="C138" s="41">
        <v>1006.04</v>
      </c>
      <c r="D138" s="41">
        <f>((C138/C137)-1)*100</f>
        <v>0.2191584316225681</v>
      </c>
      <c r="E138" s="41">
        <f>((C138/C$131)-1)*100</f>
        <v>3.4499069399171134</v>
      </c>
      <c r="F138" s="41">
        <f>((C138/C126)-1)*100</f>
        <v>3.5254893082796501</v>
      </c>
    </row>
    <row r="139" spans="1:6" x14ac:dyDescent="0.2">
      <c r="A139" s="11"/>
      <c r="B139" s="12" t="s">
        <v>58</v>
      </c>
      <c r="C139" s="41">
        <v>1008.55</v>
      </c>
      <c r="D139" s="41">
        <f>((C139/C138)-1)*100</f>
        <v>0.249493061906092</v>
      </c>
      <c r="E139" s="41">
        <f>((C139/C$131)-1)*100</f>
        <v>3.708007280280512</v>
      </c>
      <c r="F139" s="41">
        <f>((C139/C127)-1)*100</f>
        <v>3.7837782214081406</v>
      </c>
    </row>
    <row r="140" spans="1:6" x14ac:dyDescent="0.2">
      <c r="A140" s="11"/>
      <c r="B140" s="12" t="s">
        <v>59</v>
      </c>
      <c r="C140" s="41">
        <v>1009.7</v>
      </c>
      <c r="D140" s="41">
        <f>((C140/C139)-1)*100</f>
        <v>0.11402508551883184</v>
      </c>
      <c r="E140" s="41">
        <f>((C140/C$131)-1)*100</f>
        <v>3.8262604242717213</v>
      </c>
      <c r="F140" s="41">
        <f>((C140/C128)-1)*100</f>
        <v>3.8454813793954656</v>
      </c>
    </row>
    <row r="141" spans="1:6" x14ac:dyDescent="0.2">
      <c r="A141" s="11"/>
      <c r="B141" s="12" t="s">
        <v>60</v>
      </c>
      <c r="C141" s="41">
        <v>1010.06</v>
      </c>
      <c r="D141" s="41">
        <f>((C141/C140)-1)*100</f>
        <v>3.5654154699416019E-2</v>
      </c>
      <c r="E141" s="41">
        <f>((C141/C$131)-1)*100</f>
        <v>3.8632787997819884</v>
      </c>
      <c r="F141" s="41">
        <f>((C141/C129)-1)*100</f>
        <v>3.8825066079748227</v>
      </c>
    </row>
    <row r="142" spans="1:6" x14ac:dyDescent="0.2">
      <c r="A142" s="11"/>
      <c r="B142" s="12" t="s">
        <v>3</v>
      </c>
      <c r="C142" s="41">
        <v>1010.47</v>
      </c>
      <c r="D142" s="41">
        <f t="shared" si="40"/>
        <v>4.0591648020926741E-2</v>
      </c>
      <c r="E142" s="41">
        <f t="shared" ref="E142" si="45">((C142/C$131)-1)*100</f>
        <v>3.9054386163353882</v>
      </c>
      <c r="F142" s="41">
        <f t="shared" si="41"/>
        <v>3.9054386163353882</v>
      </c>
    </row>
    <row r="143" spans="1:6" x14ac:dyDescent="0.2">
      <c r="A143" s="45"/>
      <c r="B143" s="46" t="s">
        <v>4</v>
      </c>
      <c r="C143" s="50">
        <v>1012.07</v>
      </c>
      <c r="D143" s="50">
        <f>((C143/C142)-1)*100</f>
        <v>0.1583421576098365</v>
      </c>
      <c r="E143" s="50">
        <f>((C143/C$131)-1)*100</f>
        <v>4.0699647297144592</v>
      </c>
      <c r="F143" s="50">
        <f t="shared" ref="F143:F155" si="46">((C143/C131)-1)*100</f>
        <v>4.0699647297144592</v>
      </c>
    </row>
    <row r="144" spans="1:6" ht="12" customHeight="1" x14ac:dyDescent="0.2">
      <c r="A144" s="15">
        <v>2025</v>
      </c>
      <c r="B144" s="32" t="s">
        <v>51</v>
      </c>
      <c r="C144" s="43">
        <v>1047.02</v>
      </c>
      <c r="D144" s="43">
        <f>((C144/C143)-1)*100</f>
        <v>3.4533184463525268</v>
      </c>
      <c r="E144" s="43">
        <f>((C144/C$143)-1)*100</f>
        <v>3.4533184463525268</v>
      </c>
      <c r="F144" s="43">
        <f>((C144/C132)-1)*100</f>
        <v>7.6439080057984832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7">((C145/C$143)-1)*100</f>
        <v>-100</v>
      </c>
      <c r="F145" s="41">
        <f t="shared" si="46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7"/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9" t="s">
        <v>31</v>
      </c>
      <c r="B156" s="20"/>
      <c r="C156" s="21"/>
      <c r="D156" s="21"/>
      <c r="E156" s="21"/>
      <c r="F156" s="25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opLeftCell="A129" zoomScaleNormal="100" zoomScaleSheetLayoutView="55" workbookViewId="0">
      <selection activeCell="G158" sqref="G15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61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" si="31">((C120/C$119)-1)*100</f>
        <v>0.61030589813331204</v>
      </c>
      <c r="F120" s="43">
        <f t="shared" si="29"/>
        <v>8.4676317945916466</v>
      </c>
    </row>
    <row r="121" spans="1:6" ht="12" customHeight="1" x14ac:dyDescent="0.2">
      <c r="A121" s="11"/>
      <c r="B121" s="12" t="s">
        <v>52</v>
      </c>
      <c r="C121" s="41">
        <v>1354.88</v>
      </c>
      <c r="D121" s="41">
        <f t="shared" ref="D121:D126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26" si="34">((C121/C109)-1)*100</f>
        <v>8.7017217310376935</v>
      </c>
    </row>
    <row r="122" spans="1:6" x14ac:dyDescent="0.2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">
      <c r="A127" s="11"/>
      <c r="B127" s="12" t="s">
        <v>58</v>
      </c>
      <c r="C127" s="41">
        <v>1422.4</v>
      </c>
      <c r="D127" s="41">
        <f t="shared" ref="D127:D142" si="35">((C127/C126)-1)*100</f>
        <v>0.28625012338368006</v>
      </c>
      <c r="E127" s="41">
        <f>((C127/C$119)-1)*100</f>
        <v>5.9950072655464037</v>
      </c>
      <c r="F127" s="41">
        <f t="shared" ref="F127:F142" si="36">((C127/C115)-1)*100</f>
        <v>6.5164971768335578</v>
      </c>
    </row>
    <row r="128" spans="1:6" x14ac:dyDescent="0.2">
      <c r="A128" s="11"/>
      <c r="B128" s="12" t="s">
        <v>59</v>
      </c>
      <c r="C128" s="41">
        <v>1424.08</v>
      </c>
      <c r="D128" s="41">
        <f t="shared" si="35"/>
        <v>0.11811023622045891</v>
      </c>
      <c r="E128" s="41">
        <f>((C128/C$119)-1)*100</f>
        <v>6.1201982190096427</v>
      </c>
      <c r="F128" s="41">
        <f t="shared" si="36"/>
        <v>6.4478031424257454</v>
      </c>
    </row>
    <row r="129" spans="1:6" x14ac:dyDescent="0.2">
      <c r="A129" s="11"/>
      <c r="B129" s="12" t="s">
        <v>60</v>
      </c>
      <c r="C129" s="41">
        <v>1425.46</v>
      </c>
      <c r="D129" s="41">
        <f t="shared" si="35"/>
        <v>9.6904668277075778E-2</v>
      </c>
      <c r="E129" s="41">
        <f>((C129/C$119)-1)*100</f>
        <v>6.2230336450687318</v>
      </c>
      <c r="F129" s="41">
        <f t="shared" si="36"/>
        <v>7.1395822528880881</v>
      </c>
    </row>
    <row r="130" spans="1:6" x14ac:dyDescent="0.2">
      <c r="A130" s="11"/>
      <c r="B130" s="12" t="s">
        <v>3</v>
      </c>
      <c r="C130" s="41">
        <v>1423.21</v>
      </c>
      <c r="D130" s="41">
        <f t="shared" si="35"/>
        <v>-0.15784378376103581</v>
      </c>
      <c r="E130" s="41">
        <f>((C130/C$119)-1)*100</f>
        <v>6.0553671895376082</v>
      </c>
      <c r="F130" s="41">
        <f t="shared" si="36"/>
        <v>6.5540140903067368</v>
      </c>
    </row>
    <row r="131" spans="1:6" x14ac:dyDescent="0.2">
      <c r="A131" s="45"/>
      <c r="B131" s="46" t="s">
        <v>4</v>
      </c>
      <c r="C131" s="50">
        <v>1423.36</v>
      </c>
      <c r="D131" s="50">
        <f t="shared" si="35"/>
        <v>1.0539554949717811E-2</v>
      </c>
      <c r="E131" s="50">
        <f>((C131/C$119)-1)*100</f>
        <v>6.0665449532396831</v>
      </c>
      <c r="F131" s="50">
        <f t="shared" si="36"/>
        <v>6.0665449532396831</v>
      </c>
    </row>
    <row r="132" spans="1:6" ht="12" customHeight="1" x14ac:dyDescent="0.2">
      <c r="A132" s="15">
        <v>2024</v>
      </c>
      <c r="B132" s="32" t="s">
        <v>51</v>
      </c>
      <c r="C132" s="43">
        <v>1424</v>
      </c>
      <c r="D132" s="43">
        <f t="shared" ref="D132:D137" si="37">((C132/C131)-1)*100</f>
        <v>4.4964028776983689E-2</v>
      </c>
      <c r="E132" s="43">
        <f t="shared" ref="E132:E137" si="38">((C132/C$131)-1)*100</f>
        <v>4.4964028776983689E-2</v>
      </c>
      <c r="F132" s="43">
        <f t="shared" ref="F132:F137" si="39">((C132/C120)-1)*100</f>
        <v>5.4705437954582381</v>
      </c>
    </row>
    <row r="133" spans="1:6" ht="12" customHeight="1" x14ac:dyDescent="0.2">
      <c r="A133" s="11"/>
      <c r="B133" s="12" t="s">
        <v>52</v>
      </c>
      <c r="C133" s="41">
        <v>1424.86</v>
      </c>
      <c r="D133" s="41">
        <f t="shared" si="37"/>
        <v>6.0393258426949536E-2</v>
      </c>
      <c r="E133" s="41">
        <f t="shared" si="38"/>
        <v>0.10538444244603262</v>
      </c>
      <c r="F133" s="41">
        <f t="shared" si="39"/>
        <v>5.1650330656589416</v>
      </c>
    </row>
    <row r="134" spans="1:6" ht="12" customHeight="1" x14ac:dyDescent="0.2">
      <c r="A134" s="11"/>
      <c r="B134" s="12" t="s">
        <v>53</v>
      </c>
      <c r="C134" s="41">
        <v>1425.14</v>
      </c>
      <c r="D134" s="41">
        <f t="shared" si="37"/>
        <v>1.9651053436842147E-2</v>
      </c>
      <c r="E134" s="41">
        <f t="shared" si="38"/>
        <v>0.12505620503597825</v>
      </c>
      <c r="F134" s="41">
        <f t="shared" si="39"/>
        <v>4.6289158572488054</v>
      </c>
    </row>
    <row r="135" spans="1:6" ht="12" customHeight="1" x14ac:dyDescent="0.2">
      <c r="A135" s="11"/>
      <c r="B135" s="12" t="s">
        <v>54</v>
      </c>
      <c r="C135" s="41">
        <v>1426.58</v>
      </c>
      <c r="D135" s="41">
        <f t="shared" si="37"/>
        <v>0.10104270457638176</v>
      </c>
      <c r="E135" s="41">
        <f t="shared" si="38"/>
        <v>0.2262252697841749</v>
      </c>
      <c r="F135" s="41">
        <f t="shared" si="39"/>
        <v>4.202945129433755</v>
      </c>
    </row>
    <row r="136" spans="1:6" ht="12" customHeight="1" x14ac:dyDescent="0.2">
      <c r="A136" s="11"/>
      <c r="B136" s="12" t="s">
        <v>55</v>
      </c>
      <c r="C136" s="41">
        <v>1441.17</v>
      </c>
      <c r="D136" s="41">
        <f t="shared" si="37"/>
        <v>1.0227256795973583</v>
      </c>
      <c r="E136" s="41">
        <f t="shared" si="38"/>
        <v>1.2512646133093552</v>
      </c>
      <c r="F136" s="41">
        <f t="shared" si="39"/>
        <v>2.9201302596623568</v>
      </c>
    </row>
    <row r="137" spans="1:6" ht="12" customHeight="1" x14ac:dyDescent="0.2">
      <c r="A137" s="11"/>
      <c r="B137" s="12" t="s">
        <v>56</v>
      </c>
      <c r="C137" s="41">
        <v>1456.53</v>
      </c>
      <c r="D137" s="41">
        <f t="shared" si="37"/>
        <v>1.0658007035949879</v>
      </c>
      <c r="E137" s="41">
        <f t="shared" si="38"/>
        <v>2.3304013039568305</v>
      </c>
      <c r="F137" s="41">
        <f t="shared" si="39"/>
        <v>2.7650387345308891</v>
      </c>
    </row>
    <row r="138" spans="1:6" ht="12" customHeight="1" x14ac:dyDescent="0.2">
      <c r="A138" s="11"/>
      <c r="B138" s="12" t="s">
        <v>57</v>
      </c>
      <c r="C138" s="41">
        <v>1464.07</v>
      </c>
      <c r="D138" s="41">
        <f>((C138/C137)-1)*100</f>
        <v>0.51766870575957746</v>
      </c>
      <c r="E138" s="41">
        <f>((C138/C$131)-1)*100</f>
        <v>2.8601337679856176</v>
      </c>
      <c r="F138" s="41">
        <f>((C138/C126)-1)*100</f>
        <v>3.2241916606737364</v>
      </c>
    </row>
    <row r="139" spans="1:6" ht="12" customHeight="1" x14ac:dyDescent="0.2">
      <c r="A139" s="11"/>
      <c r="B139" s="12" t="s">
        <v>58</v>
      </c>
      <c r="C139" s="41">
        <v>1481.16</v>
      </c>
      <c r="D139" s="41">
        <f>((C139/C138)-1)*100</f>
        <v>1.1672939135423999</v>
      </c>
      <c r="E139" s="41">
        <f>((C139/C$131)-1)*100</f>
        <v>4.0608138489208745</v>
      </c>
      <c r="F139" s="41">
        <f>((C139/C127)-1)*100</f>
        <v>4.1310461192350934</v>
      </c>
    </row>
    <row r="140" spans="1:6" ht="12" customHeight="1" x14ac:dyDescent="0.2">
      <c r="A140" s="11"/>
      <c r="B140" s="12" t="s">
        <v>59</v>
      </c>
      <c r="C140" s="41">
        <v>1481.99</v>
      </c>
      <c r="D140" s="41">
        <f>((C140/C139)-1)*100</f>
        <v>5.603716006372661E-2</v>
      </c>
      <c r="E140" s="41">
        <f>((C140/C$131)-1)*100</f>
        <v>4.1191265737410054</v>
      </c>
      <c r="F140" s="41">
        <f>((C140/C128)-1)*100</f>
        <v>4.0664850289309662</v>
      </c>
    </row>
    <row r="141" spans="1:6" ht="12" customHeight="1" x14ac:dyDescent="0.2">
      <c r="A141" s="11"/>
      <c r="B141" s="12" t="s">
        <v>60</v>
      </c>
      <c r="C141" s="41">
        <v>1485.67</v>
      </c>
      <c r="D141" s="41">
        <f>((C141/C140)-1)*100</f>
        <v>0.24831476595659208</v>
      </c>
      <c r="E141" s="41">
        <f>((C141/C$131)-1)*100</f>
        <v>4.3776697392086561</v>
      </c>
      <c r="F141" s="41">
        <f>((C141/C129)-1)*100</f>
        <v>4.2238996534452067</v>
      </c>
    </row>
    <row r="142" spans="1:6" ht="12" customHeight="1" x14ac:dyDescent="0.2">
      <c r="A142" s="11"/>
      <c r="B142" s="12" t="s">
        <v>3</v>
      </c>
      <c r="C142" s="41">
        <v>1486.01</v>
      </c>
      <c r="D142" s="41">
        <f t="shared" si="35"/>
        <v>2.2885297542507566E-2</v>
      </c>
      <c r="E142" s="41">
        <f t="shared" ref="E142" si="40">((C142/C$131)-1)*100</f>
        <v>4.4015568794964155</v>
      </c>
      <c r="F142" s="41">
        <f t="shared" si="36"/>
        <v>4.4125603389520762</v>
      </c>
    </row>
    <row r="143" spans="1:6" ht="12" customHeight="1" x14ac:dyDescent="0.2">
      <c r="A143" s="45"/>
      <c r="B143" s="46" t="s">
        <v>4</v>
      </c>
      <c r="C143" s="50">
        <v>1490.88</v>
      </c>
      <c r="D143" s="50">
        <f>((C143/C142)-1)*100</f>
        <v>0.3277232320105572</v>
      </c>
      <c r="E143" s="50">
        <f>((C143/C$131)-1)*100</f>
        <v>4.7437050359712352</v>
      </c>
      <c r="F143" s="50">
        <f t="shared" ref="F143:F155" si="41">((C143/C131)-1)*100</f>
        <v>4.7437050359712352</v>
      </c>
    </row>
    <row r="144" spans="1:6" ht="12" customHeight="1" x14ac:dyDescent="0.2">
      <c r="A144" s="15">
        <v>2025</v>
      </c>
      <c r="B144" s="32" t="s">
        <v>51</v>
      </c>
      <c r="C144" s="43">
        <v>1493.1</v>
      </c>
      <c r="D144" s="43">
        <f>((C144/C143)-1)*100</f>
        <v>0.14890534449452097</v>
      </c>
      <c r="E144" s="43">
        <f>((C144/C$143)-1)*100</f>
        <v>0.14890534449452097</v>
      </c>
      <c r="F144" s="43">
        <f>((C144/C132)-1)*100</f>
        <v>4.8525280898876311</v>
      </c>
    </row>
    <row r="145" spans="1:6" ht="12" hidden="1" customHeight="1" x14ac:dyDescent="0.2">
      <c r="A145" s="11"/>
      <c r="B145" s="12" t="s">
        <v>52</v>
      </c>
      <c r="C145" s="41"/>
      <c r="D145" s="41">
        <f>((C145/C144)-1)*100</f>
        <v>-100</v>
      </c>
      <c r="E145" s="41">
        <f t="shared" ref="E144:E155" si="42">((C145/C$143)-1)*100</f>
        <v>-100</v>
      </c>
      <c r="F145" s="41">
        <f t="shared" si="41"/>
        <v>-100</v>
      </c>
    </row>
    <row r="146" spans="1:6" ht="12" hidden="1" customHeight="1" x14ac:dyDescent="0.2">
      <c r="A146" s="11"/>
      <c r="B146" s="12" t="s">
        <v>53</v>
      </c>
      <c r="C146" s="41"/>
      <c r="D146" s="41" t="e">
        <f>((C146/C145)-1)*100</f>
        <v>#DIV/0!</v>
      </c>
      <c r="E146" s="41">
        <f t="shared" si="42"/>
        <v>-100</v>
      </c>
      <c r="F146" s="41">
        <f t="shared" si="41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2"/>
        <v>-100</v>
      </c>
      <c r="F147" s="41">
        <f t="shared" si="41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3">((C148/C147)-1)*100</f>
        <v>#DIV/0!</v>
      </c>
      <c r="E148" s="41">
        <f t="shared" si="42"/>
        <v>-100</v>
      </c>
      <c r="F148" s="41">
        <f t="shared" si="41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4">((C149/C148)-1)*100</f>
        <v>#DIV/0!</v>
      </c>
      <c r="E149" s="41">
        <f t="shared" si="42"/>
        <v>-100</v>
      </c>
      <c r="F149" s="41">
        <f t="shared" si="41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4"/>
        <v>#DIV/0!</v>
      </c>
      <c r="E150" s="41">
        <f t="shared" si="42"/>
        <v>-100</v>
      </c>
      <c r="F150" s="41">
        <f t="shared" si="41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4"/>
        <v>#DIV/0!</v>
      </c>
      <c r="E151" s="41">
        <f t="shared" si="42"/>
        <v>-100</v>
      </c>
      <c r="F151" s="41">
        <f t="shared" si="41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4"/>
        <v>#DIV/0!</v>
      </c>
      <c r="E152" s="41">
        <f t="shared" si="42"/>
        <v>-100</v>
      </c>
      <c r="F152" s="41">
        <f t="shared" si="41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4"/>
        <v>#DIV/0!</v>
      </c>
      <c r="E153" s="41">
        <f t="shared" si="42"/>
        <v>-100</v>
      </c>
      <c r="F153" s="41">
        <f t="shared" si="41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4"/>
        <v>#DIV/0!</v>
      </c>
      <c r="E154" s="41">
        <f t="shared" si="42"/>
        <v>-100</v>
      </c>
      <c r="F154" s="41">
        <f t="shared" si="41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4"/>
        <v>#DIV/0!</v>
      </c>
      <c r="E155" s="41">
        <f t="shared" si="42"/>
        <v>-100</v>
      </c>
      <c r="F155" s="50">
        <f t="shared" si="41"/>
        <v>-100</v>
      </c>
    </row>
    <row r="156" spans="1:6" x14ac:dyDescent="0.2">
      <c r="A156" s="44" t="s">
        <v>63</v>
      </c>
      <c r="B156" s="20"/>
      <c r="C156" s="21"/>
      <c r="D156" s="21"/>
      <c r="E156" s="21"/>
      <c r="F156" s="21"/>
    </row>
    <row r="157" spans="1:6" x14ac:dyDescent="0.2">
      <c r="A157" s="44" t="s">
        <v>64</v>
      </c>
      <c r="B157" s="23"/>
      <c r="C157" s="18"/>
      <c r="D157" s="18"/>
      <c r="E157" s="18"/>
      <c r="F157" s="18"/>
    </row>
    <row r="158" spans="1:6" x14ac:dyDescent="0.2">
      <c r="A158" s="22" t="s">
        <v>65</v>
      </c>
      <c r="B158" s="23"/>
      <c r="C158" s="18"/>
      <c r="D158" s="18"/>
      <c r="E158" s="18"/>
      <c r="F158" s="18"/>
    </row>
    <row r="159" spans="1:6" x14ac:dyDescent="0.2">
      <c r="A159" s="22" t="s">
        <v>66</v>
      </c>
      <c r="B159" s="23"/>
      <c r="C159" s="18"/>
      <c r="D159" s="18"/>
      <c r="E159" s="18"/>
      <c r="F159" s="18"/>
    </row>
    <row r="160" spans="1:6" x14ac:dyDescent="0.2">
      <c r="A160" s="29" t="s">
        <v>31</v>
      </c>
    </row>
    <row r="161" spans="1:1" x14ac:dyDescent="0.2">
      <c r="A161" s="29" t="s">
        <v>32</v>
      </c>
    </row>
    <row r="162" spans="1:1" x14ac:dyDescent="0.2">
      <c r="A162" s="30" t="s">
        <v>28</v>
      </c>
    </row>
    <row r="163" spans="1:1" x14ac:dyDescent="0.2">
      <c r="A163" s="30" t="s">
        <v>29</v>
      </c>
    </row>
    <row r="164" spans="1:1" x14ac:dyDescent="0.2">
      <c r="A164" s="30" t="s">
        <v>30</v>
      </c>
    </row>
    <row r="165" spans="1:1" x14ac:dyDescent="0.2">
      <c r="A165" s="30" t="s">
        <v>50</v>
      </c>
    </row>
    <row r="166" spans="1:1" x14ac:dyDescent="0.2">
      <c r="A166" s="31" t="s">
        <v>49</v>
      </c>
    </row>
    <row r="167" spans="1:1" x14ac:dyDescent="0.2">
      <c r="A167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2015-02-26T14:39:22Z</cp:lastPrinted>
  <dcterms:created xsi:type="dcterms:W3CDTF">2000-02-08T16:13:42Z</dcterms:created>
  <dcterms:modified xsi:type="dcterms:W3CDTF">2025-03-14T19:01:07Z</dcterms:modified>
</cp:coreProperties>
</file>